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4120" windowHeight="13560" activeTab="0"/>
  </bookViews>
  <sheets>
    <sheet name="Как пользоваться" sheetId="1" r:id="rId1"/>
    <sheet name="Стандартизированная ставка" sheetId="2" r:id="rId2"/>
    <sheet name="Льготная ставк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<sst xmlns="http://schemas.openxmlformats.org/spreadsheetml/2006/main" count="181" uniqueCount="113">
  <si>
    <t>ставка С1</t>
  </si>
  <si>
    <t>СТАНДАРТИЗИРОВАННАЯ СТАВКА</t>
  </si>
  <si>
    <t>ставка С2</t>
  </si>
  <si>
    <t>сечение</t>
  </si>
  <si>
    <t>ставка С3</t>
  </si>
  <si>
    <t>Кабель 0,4 в траншее</t>
  </si>
  <si>
    <t>Кабель 6(10) в траншее</t>
  </si>
  <si>
    <t>ставка С4</t>
  </si>
  <si>
    <t>N=</t>
  </si>
  <si>
    <t>&lt;- мощность по заявке</t>
  </si>
  <si>
    <t>П=</t>
  </si>
  <si>
    <t>руб.</t>
  </si>
  <si>
    <t>Lкабеля 0,4кВ, км</t>
  </si>
  <si>
    <t>L ВЛ-0,4кВ</t>
  </si>
  <si>
    <t>Lкабеля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</si>
  <si>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</si>
  <si>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</si>
  <si>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</si>
  <si>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</si>
  <si>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кабеля 0,4кВ</t>
  </si>
  <si>
    <t>Транформаторная подстанция</t>
  </si>
  <si>
    <t>для III кат.</t>
  </si>
  <si>
    <t>для II кат.</t>
  </si>
  <si>
    <t>НДС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</si>
  <si>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</si>
  <si>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</si>
  <si>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</si>
  <si>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кабеля нужного сечения</t>
  </si>
  <si>
    <t>стоимость</t>
  </si>
  <si>
    <t>ставка С5</t>
  </si>
  <si>
    <t xml:space="preserve">до 50 кв.мм </t>
  </si>
  <si>
    <t xml:space="preserve">от 50 до 100 кв.мм </t>
  </si>
  <si>
    <t xml:space="preserve">от 100 до 200 кв.мм </t>
  </si>
  <si>
    <t>ТП от 25 до 100 кВА вкл.</t>
  </si>
  <si>
    <t>ТП от 100 до 250 кВА вкл.</t>
  </si>
  <si>
    <t>ТП от 250 до 400 кВА вкл.</t>
  </si>
  <si>
    <t>ставка С8</t>
  </si>
  <si>
    <t>СКУ однофазные прямого включения</t>
  </si>
  <si>
    <t>СКУ трехфазные прямого включения</t>
  </si>
  <si>
    <t>СКУ трехфазные полукосвенного включения</t>
  </si>
  <si>
    <t>СКУ трехфазные косвенного включения</t>
  </si>
  <si>
    <t xml:space="preserve"> &lt;- количество точек коммерческого учета э/э</t>
  </si>
  <si>
    <r>
      <t>П=С1+С8*n+(C2*L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+С4+C5*N)</t>
    </r>
  </si>
  <si>
    <t>Средства коммерческого учета э/э</t>
  </si>
  <si>
    <t>шт.</t>
  </si>
  <si>
    <t>&lt;- ставка СКУ</t>
  </si>
  <si>
    <t>&lt;- количество точек коммерческого учета э/э</t>
  </si>
  <si>
    <t>ставка СКУ-&gt;</t>
  </si>
  <si>
    <t xml:space="preserve"> n=</t>
  </si>
  <si>
    <t>*ставки С1, С4, С8 указаны в руб./присоединение, руб./шт., руб./точка учета соответственно, ставки С2,С3 указаны в руб./км, ставка С5 указана в рублях за 1 кВт присоединяемой мощности (без учета НДС 20%)</t>
  </si>
  <si>
    <t>Плата с учетом наличия мероприятий "последней мили":</t>
  </si>
  <si>
    <t>средства коммерческого учета э/э (СКУ)</t>
  </si>
  <si>
    <t>Плата "за бумагу" (отсутствуют мероприятия "последней мили"): П=С1+С8*n</t>
  </si>
  <si>
    <t>Кабель 0,4 прокол</t>
  </si>
  <si>
    <t>Кабель 6(10) прокол</t>
  </si>
  <si>
    <t>&lt;- длина прокола 6(10)кВ</t>
  </si>
  <si>
    <t>&lt;- ставка для прокола 6(10)кВ нужного сечения</t>
  </si>
  <si>
    <t>&lt;- длина прокола 0,4кВ</t>
  </si>
  <si>
    <t>&lt;- ставка для прокола 0,4кВ нужного сечения</t>
  </si>
  <si>
    <t>Lпрокола 6(10)кВ, км</t>
  </si>
  <si>
    <t>Lпрокола 0,4кВ, км</t>
  </si>
  <si>
    <t>до 150 кВт по 0,4 кВ</t>
  </si>
  <si>
    <t>до 150 кВт свыше 0,4кВ и свыше 150 кВт по любому уровню напряжения</t>
  </si>
  <si>
    <t>ВЛ 0,4кВ</t>
  </si>
  <si>
    <t>ВЛ 6(10)кВ</t>
  </si>
  <si>
    <t>одноцеп.; ж/б опоры; алюмин. изолир. провод</t>
  </si>
  <si>
    <t>одноцеп.; ж/б опоры; сталеалюмин. неизолир. провод</t>
  </si>
  <si>
    <t xml:space="preserve">от 200 до 250 кв.мм </t>
  </si>
  <si>
    <t>реклоузер 500-1000А</t>
  </si>
  <si>
    <t>КРУН 500-1000А (до 5 ячеек вкл.)</t>
  </si>
  <si>
    <t>однотрансформаторные столбовые (мачтовые) ТП (за искл. РТП)</t>
  </si>
  <si>
    <t>ТП до 25 кВА</t>
  </si>
  <si>
    <t>однотрансформаторные шкафные (киосковые) ТП (за искл. РТП)</t>
  </si>
  <si>
    <t>двухтрансформаторные блочного типа ТП (за искл. РТП)</t>
  </si>
  <si>
    <t>&lt;- ставка С1</t>
  </si>
  <si>
    <t>C1=</t>
  </si>
  <si>
    <t>&lt;- cтавка С1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</si>
  <si>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</si>
  <si>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</si>
  <si>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установленному приказу, руб./присоединение.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установленному приказу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q - количество пунктов секционирования (реклоузеров, распределительных пунктов, переключательных пунктов), шт.                                   С4ì –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1 к установленному приказу, руб./шт.
С5ì –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1 к установленному приказу в зависимости от максимальной мощности, руб./кВт.                                                                        
С8i - стандартизированная тарифная ставка на покрытие расходов сетевых организаций на обеспечение средствами коммерческого учета электрической энергии (мощности) в соответствии с Приложением 1 к установленному приказу, руб./точка учета. n - количество точек коммерческого учета электрической энергии (мощности)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</si>
  <si>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=(CmaxN1 + CmaxN8)*Ni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=(CmaxN1 + ∑CmaxN2 + ∑CmaxN3 + ∑CmaxN8)*Nì
                                                                                     i                      i    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 Птп =(CmaxN1 + ∑CmaxN2 + ∑CmaxN3 + ∑CmaxN4 + ∑CmaxN5 + ∑CmaxN8)*Nì
                                                                                 i                      i                       i                       i                      i       
</t>
  </si>
  <si>
    <t>где:
Птп — плата за технологическое присоединение энергопринимающих устройств заявителя, руб.
CmaxN1—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заявителей в соответствии с Приложением №2 к настоящему приказу, руб./кВт.
Nì - объем максимальной мощности, указанный в заявке на технологическое присоединение заявителем, кВт.
CmaxN2, CmaxN3 -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установленному приказу соответственно, руб./км.
CmaxN4 – 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2 к установленному приказу, руб./кВт.
CmaxN5 – ставка за единицу максимальной мощности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2 к установленному приказу в зависимости от максимальной мощности, руб./кВт.
CmaxN8 - ставка за единицу максимальной мощности на покрытие расходов сетевых организаций на обеспечение средствами коммерческого учета электрической энергии (мощности) в соответствии с Приложением 2 к установленному приказу, руб./кВт</t>
  </si>
  <si>
    <t xml:space="preserve">"Размер платы за технологическое присоединение определяется в соответствии со стандартизированной ставкой или льготной ставкой за 1 кВт запрашиваемой мощности, утвержденными приказами Главного Управления «Региональная энергетическая комиссия» Тверской области от 28.11.2022 г. №488-нп и №487-нп соответственно.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=C1+С8*n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 + С8*n + ( ∑С2ì *Lì + ∑СЗ*Lì)
         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 + C8*n +( ∑С2ì *Lì + ∑СЗ*Lì + ∑С4ì*q + ∑С5ì* Nì)
                                                                                  i                   i               i                 i                  
</t>
  </si>
  <si>
    <t>1. Выбираем способ расчета платы, для чего переходим к выбору листа в нижней части таблицы (стандартизированная ставка или льготная ставка за 1 кВт запрашиваемой мощности)</t>
  </si>
  <si>
    <t xml:space="preserve">*Расчет размера платы за технологическое присоединение с применением льготной ставки за 1 кВт производится для категорий потребителей электрической энергии, указанных в приказе ГУ РЭК Тверской области №487-нп от 28.11.2022 </t>
  </si>
  <si>
    <t xml:space="preserve">и в соответствии с п.17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</t>
  </si>
  <si>
    <t>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</t>
  </si>
  <si>
    <t>Расчет платы при применении льготной ставки за  1 кВт запрашиваемой мощности</t>
  </si>
  <si>
    <t>Категория заявителя</t>
  </si>
  <si>
    <t>стоимость 1 кВт (руб.)  (в т.ч. НДС)</t>
  </si>
  <si>
    <t xml:space="preserve">ставка за 1 кВт для заявителей, указанных в пп. 2) п.1 приказа №487-нп от 28.11.2022 </t>
  </si>
  <si>
    <t xml:space="preserve">ставка за 1 кВт для заявителей, указанных в пп. 1) и пп 3) п.1 приказа №487-нп от 28.11.2022, </t>
  </si>
  <si>
    <r>
      <t xml:space="preserve">Плата : </t>
    </r>
    <r>
      <rPr>
        <b/>
        <sz val="16"/>
        <color indexed="8"/>
        <rFont val="Calibri"/>
        <family val="2"/>
      </rPr>
      <t>П=Ставка*N</t>
    </r>
  </si>
  <si>
    <r>
      <t xml:space="preserve">где </t>
    </r>
    <r>
      <rPr>
        <b/>
        <sz val="11"/>
        <color indexed="8"/>
        <rFont val="Calibri"/>
        <family val="2"/>
      </rPr>
      <t xml:space="preserve">N </t>
    </r>
    <r>
      <rPr>
        <sz val="11"/>
        <color theme="1"/>
        <rFont val="Calibri"/>
        <family val="2"/>
      </rPr>
      <t>- запрашиваемая мощность (кВт)</t>
    </r>
  </si>
  <si>
    <t>П(плата)=</t>
  </si>
  <si>
    <t>&lt;- Ставка для соответствующей категории заявителя</t>
  </si>
  <si>
    <t>&lt;-размер запрашиваемой максимальной мощности</t>
  </si>
  <si>
    <t xml:space="preserve">3. Размер платы за технологическое присоединение с применением льготной ставки за 1 кВт запрашиваемой мощности  расчитывается в соответствующей вкладке "Льготная ставка". Расчет размера платы за технологическое присоединение с применением льготной ставки за 1 кВт производится для категорий потребителей электрической энергии, указанных в приказе ГУ РЭК Тверской области №487-нп от 28.11.2022 и в соответствии с п.17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861.                           Для расчета размера платы за технологическое присоединение с применением льготной ставки за 1 кВт запрашиваемой мощности необходимо выбрать одну из подходящих категории заявителя ставок, указанных в ячейках D8 и D9, скопировать необходимое значение в ячейку F8, а также указать размер запрашиваемой максимальной мощности в ячейке H8. Итоговый размер платы отобразится в ячейке G9. </t>
  </si>
  <si>
    <t xml:space="preserve">В случае, если размер платы за технологическое присоединение с применением льготной ставки за 1 кВт запрашиваемой мощности превышает размер платы с применением стандартизированной ставки, автоматически выбирается наиболее выгодный для заявителя. </t>
  </si>
  <si>
    <r>
      <t>Приказ ГУ РЭК Тверской области №488-нп от 28.11.2022г. - стандарт.ставки (тариф)</t>
    </r>
    <r>
      <rPr>
        <b/>
        <sz val="11"/>
        <color indexed="8"/>
        <rFont val="Calibri"/>
        <family val="2"/>
      </rPr>
      <t xml:space="preserve"> (распространяет действие с 01.12.2022)</t>
    </r>
  </si>
  <si>
    <r>
      <t xml:space="preserve">Приказ ГУ РЭК Тверской области №487-нп от 28.11.2022г. - </t>
    </r>
    <r>
      <rPr>
        <b/>
        <sz val="11"/>
        <color indexed="8"/>
        <rFont val="Calibri"/>
        <family val="2"/>
      </rPr>
      <t>льготные ставки за 1 кВт с 01.01.2023 по 31.12.2023     -</t>
    </r>
  </si>
  <si>
    <t>9595,20 руб./кВт или 1064 руб./кВт для заявителей по п.17 Правил ТП</t>
  </si>
  <si>
    <t>(с учетом НДС)</t>
  </si>
  <si>
    <t>одноцеп.; дер.опоры; алюмин. изолир. Провод</t>
  </si>
  <si>
    <t>одноцеп.; ж/б опоры; сталеалюмин. изолир. провод</t>
  </si>
  <si>
    <t>до 50 кв.мм включ.</t>
  </si>
  <si>
    <t>РП с количеством ячеек от 10 до 15 включ.</t>
  </si>
  <si>
    <t xml:space="preserve">РП с количеством ячеек свыше 15 </t>
  </si>
  <si>
    <t>6/0,4кВ</t>
  </si>
  <si>
    <t>10/0,4кВ</t>
  </si>
  <si>
    <t>двухтрансформаторные шкафные (киосковые) ТП (за искл. РТП)</t>
  </si>
  <si>
    <t>ТП от 400 до 630 кВА вкл.</t>
  </si>
  <si>
    <t>2. Расчет платы по стандартизированной ставке производится при выборе вкладки "стандартизированная ставка" в нижнем левом углу экрана: Если техническими условиями не предусмотрены мероприятия по строительству "последней мили" кроме установки средств коммерческого учета электрической энергии (мощности) (СКУ),  в выделенном зеленом поле необходимо заполнить ячейки Е8 и Е9 ставкой (из приведенной в той же вкладке ниже таблицы стоимости материалов) необходимого к установке СКУ и количество устанавливаемых СКУ соответственно, а также заполнить ячейку F8 необходимой ставкой С1 в зависимости от условий заявки (значение из поля А8 или А9),  после чего нажать "ENTER", в т.ч. НДС в размере 20% отобразится в ячейке H9. Если техническими условиями предусмотрены мероприятия по строительству "последней мили", Вам необходимо использовать нижнее желтое поле, в котором в соответствующих ячейках нужно указать максимальную мощность, длину КЛ, ВЛ, количество СКУ,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После ввода всех исходных данных, нажмите ENTER. Программа автоматически произведет расчет стоимости, которая отобразится напротив значения "П=".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</si>
</sst>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2" fillId="0" borderId="0" xfId="53" applyBorder="1">
      <alignment/>
      <protection/>
    </xf>
    <xf numFmtId="2" fontId="2" fillId="0" borderId="0" xfId="53" applyNumberFormat="1" applyBorder="1">
      <alignment/>
      <protection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47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36" fillId="0" borderId="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3" fillId="0" borderId="0" xfId="53" applyFont="1" applyBorder="1">
      <alignment/>
      <protection/>
    </xf>
    <xf numFmtId="2" fontId="46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48" fillId="0" borderId="0" xfId="0" applyNumberFormat="1" applyFont="1" applyAlignment="1">
      <alignment/>
    </xf>
    <xf numFmtId="2" fontId="0" fillId="0" borderId="19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1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2" fillId="34" borderId="10" xfId="53" applyFill="1" applyBorder="1">
      <alignment/>
      <protection/>
    </xf>
    <xf numFmtId="2" fontId="0" fillId="34" borderId="1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2" fillId="34" borderId="0" xfId="53" applyFill="1" applyBorder="1">
      <alignment/>
      <protection/>
    </xf>
    <xf numFmtId="2" fontId="0" fillId="34" borderId="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36" fillId="34" borderId="0" xfId="0" applyNumberFormat="1" applyFont="1" applyFill="1" applyBorder="1" applyAlignment="1">
      <alignment horizontal="center"/>
    </xf>
    <xf numFmtId="2" fontId="0" fillId="34" borderId="20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6" fillId="0" borderId="20" xfId="0" applyNumberFormat="1" applyFont="1" applyBorder="1" applyAlignment="1">
      <alignment horizontal="center"/>
    </xf>
    <xf numFmtId="0" fontId="2" fillId="0" borderId="0" xfId="53" applyBorder="1">
      <alignment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6" fillId="0" borderId="0" xfId="0" applyFont="1" applyAlignment="1">
      <alignment wrapText="1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/>
    </xf>
    <xf numFmtId="2" fontId="36" fillId="0" borderId="20" xfId="0" applyNumberFormat="1" applyFont="1" applyBorder="1" applyAlignment="1">
      <alignment/>
    </xf>
    <xf numFmtId="0" fontId="0" fillId="0" borderId="0" xfId="0" applyAlignment="1">
      <alignment/>
    </xf>
    <xf numFmtId="2" fontId="36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2" fontId="36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6" fillId="0" borderId="20" xfId="0" applyNumberFormat="1" applyFont="1" applyBorder="1" applyAlignment="1">
      <alignment horizontal="left"/>
    </xf>
    <xf numFmtId="2" fontId="0" fillId="0" borderId="20" xfId="0" applyNumberFormat="1" applyFont="1" applyBorder="1" applyAlignment="1">
      <alignment horizontal="right"/>
    </xf>
    <xf numFmtId="2" fontId="0" fillId="0" borderId="0" xfId="0" applyNumberForma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left"/>
    </xf>
    <xf numFmtId="2" fontId="46" fillId="0" borderId="0" xfId="0" applyNumberFormat="1" applyFont="1" applyBorder="1" applyAlignment="1">
      <alignment/>
    </xf>
    <xf numFmtId="0" fontId="2" fillId="0" borderId="13" xfId="53" applyBorder="1">
      <alignment/>
      <protection/>
    </xf>
    <xf numFmtId="2" fontId="36" fillId="0" borderId="20" xfId="0" applyNumberFormat="1" applyFont="1" applyBorder="1" applyAlignment="1">
      <alignment wrapText="1"/>
    </xf>
    <xf numFmtId="2" fontId="48" fillId="0" borderId="0" xfId="0" applyNumberFormat="1" applyFont="1" applyAlignment="1">
      <alignment/>
    </xf>
    <xf numFmtId="0" fontId="2" fillId="0" borderId="0" xfId="53" applyBorder="1" applyAlignment="1">
      <alignment vertical="center" wrapText="1"/>
      <protection/>
    </xf>
    <xf numFmtId="2" fontId="0" fillId="0" borderId="0" xfId="0" applyNumberFormat="1" applyBorder="1" applyAlignment="1">
      <alignment horizontal="right"/>
    </xf>
    <xf numFmtId="0" fontId="2" fillId="0" borderId="0" xfId="53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3" fillId="0" borderId="0" xfId="53" applyFont="1" applyBorder="1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36" fillId="0" borderId="23" xfId="0" applyNumberFormat="1" applyFont="1" applyBorder="1" applyAlignment="1">
      <alignment/>
    </xf>
    <xf numFmtId="2" fontId="36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2" fillId="0" borderId="20" xfId="53" applyBorder="1" applyAlignment="1">
      <alignment horizontal="right"/>
      <protection/>
    </xf>
    <xf numFmtId="2" fontId="36" fillId="0" borderId="25" xfId="0" applyNumberFormat="1" applyFont="1" applyBorder="1" applyAlignment="1">
      <alignment/>
    </xf>
    <xf numFmtId="0" fontId="2" fillId="0" borderId="13" xfId="53" applyBorder="1" applyAlignment="1">
      <alignment horizontal="right"/>
      <protection/>
    </xf>
    <xf numFmtId="0" fontId="2" fillId="0" borderId="0" xfId="53" applyBorder="1" applyAlignment="1">
      <alignment horizontal="right"/>
      <protection/>
    </xf>
    <xf numFmtId="2" fontId="0" fillId="0" borderId="0" xfId="0" applyNumberFormat="1" applyFont="1" applyBorder="1" applyAlignment="1">
      <alignment wrapText="1"/>
    </xf>
    <xf numFmtId="2" fontId="36" fillId="0" borderId="0" xfId="0" applyNumberFormat="1" applyFont="1" applyBorder="1" applyAlignment="1">
      <alignment wrapText="1"/>
    </xf>
    <xf numFmtId="2" fontId="48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 horizontal="center"/>
    </xf>
    <xf numFmtId="2" fontId="2" fillId="0" borderId="0" xfId="53" applyNumberFormat="1" applyBorder="1" applyAlignment="1">
      <alignment horizontal="right"/>
      <protection/>
    </xf>
    <xf numFmtId="2" fontId="52" fillId="0" borderId="2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2" fontId="48" fillId="0" borderId="20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36" fillId="0" borderId="20" xfId="0" applyFont="1" applyBorder="1" applyAlignment="1">
      <alignment/>
    </xf>
    <xf numFmtId="0" fontId="36" fillId="0" borderId="20" xfId="0" applyFont="1" applyBorder="1" applyAlignment="1">
      <alignment horizontal="center" wrapText="1"/>
    </xf>
    <xf numFmtId="2" fontId="0" fillId="0" borderId="21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12.28125" style="0" customWidth="1"/>
  </cols>
  <sheetData>
    <row r="1" ht="26.25">
      <c r="A1" s="29" t="s">
        <v>77</v>
      </c>
    </row>
    <row r="2" ht="296.25" customHeight="1">
      <c r="A2" s="31" t="s">
        <v>82</v>
      </c>
    </row>
    <row r="3" ht="369.75" customHeight="1">
      <c r="A3" s="31" t="s">
        <v>79</v>
      </c>
    </row>
    <row r="4" ht="231" customHeight="1">
      <c r="A4" s="31" t="s">
        <v>80</v>
      </c>
    </row>
    <row r="5" ht="330">
      <c r="A5" s="31" t="s">
        <v>81</v>
      </c>
    </row>
    <row r="6" ht="31.5">
      <c r="A6" s="32" t="s">
        <v>78</v>
      </c>
    </row>
    <row r="7" ht="30">
      <c r="A7" s="31" t="s">
        <v>83</v>
      </c>
    </row>
    <row r="8" ht="225">
      <c r="A8" s="30" t="s">
        <v>112</v>
      </c>
    </row>
    <row r="9" ht="180">
      <c r="A9" s="31" t="s">
        <v>97</v>
      </c>
    </row>
    <row r="10" ht="15">
      <c r="A10" s="31"/>
    </row>
    <row r="11" ht="15">
      <c r="A11" s="31"/>
    </row>
    <row r="12" ht="15">
      <c r="A1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5"/>
  <sheetViews>
    <sheetView zoomScalePageLayoutView="0" workbookViewId="0" topLeftCell="A1">
      <selection activeCell="J61" sqref="J61"/>
    </sheetView>
  </sheetViews>
  <sheetFormatPr defaultColWidth="9.140625" defaultRowHeight="15"/>
  <cols>
    <col min="1" max="1" width="39.421875" style="0" customWidth="1"/>
    <col min="2" max="2" width="24.7109375" style="0" customWidth="1"/>
    <col min="3" max="3" width="18.7109375" style="0" customWidth="1"/>
    <col min="4" max="4" width="19.57421875" style="0" customWidth="1"/>
    <col min="5" max="5" width="23.7109375" style="0" customWidth="1"/>
    <col min="6" max="6" width="20.57421875" style="0" customWidth="1"/>
    <col min="7" max="7" width="20.140625" style="0" customWidth="1"/>
    <col min="8" max="8" width="18.421875" style="0" customWidth="1"/>
    <col min="9" max="9" width="24.140625" style="0" customWidth="1"/>
    <col min="10" max="10" width="22.140625" style="0" customWidth="1"/>
    <col min="11" max="11" width="13.421875" style="0" customWidth="1"/>
    <col min="12" max="12" width="19.8515625" style="0" customWidth="1"/>
    <col min="13" max="13" width="13.421875" style="0" customWidth="1"/>
    <col min="14" max="14" width="12.28125" style="0" customWidth="1"/>
    <col min="15" max="15" width="18.421875" style="0" customWidth="1"/>
    <col min="16" max="16" width="12.140625" style="0" customWidth="1"/>
    <col min="17" max="17" width="14.57421875" style="0" customWidth="1"/>
  </cols>
  <sheetData>
    <row r="1" spans="1:94" ht="21">
      <c r="A1" s="51" t="s">
        <v>99</v>
      </c>
      <c r="B1" s="51"/>
      <c r="C1" s="51"/>
      <c r="D1" s="51"/>
      <c r="E1" s="50"/>
      <c r="F1" s="51"/>
      <c r="G1" s="51"/>
      <c r="H1" s="51"/>
      <c r="I1" s="51"/>
      <c r="J1" s="1"/>
      <c r="K1" s="1"/>
      <c r="L1" s="3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51" t="s">
        <v>100</v>
      </c>
      <c r="B2" s="51"/>
      <c r="C2" s="51"/>
      <c r="D2" s="51"/>
      <c r="E2" s="50" t="s">
        <v>101</v>
      </c>
      <c r="F2" s="51"/>
      <c r="G2" s="51"/>
      <c r="H2" s="51" t="s">
        <v>102</v>
      </c>
      <c r="I2" s="51"/>
      <c r="J2" s="1"/>
      <c r="K2" s="1"/>
      <c r="L2" s="11"/>
      <c r="M2" s="15"/>
      <c r="N2" s="15"/>
      <c r="O2" s="15"/>
      <c r="P2" s="15"/>
      <c r="Q2" s="15"/>
      <c r="R2" s="1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.75">
      <c r="A3" s="84" t="s">
        <v>49</v>
      </c>
      <c r="B3" s="51"/>
      <c r="C3" s="51"/>
      <c r="D3" s="51"/>
      <c r="E3" s="51"/>
      <c r="F3" s="51"/>
      <c r="G3" s="51"/>
      <c r="H3" s="51"/>
      <c r="I3" s="51"/>
      <c r="J3" s="1"/>
      <c r="K3" s="1"/>
      <c r="L3" s="11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1"/>
      <c r="M4" s="15"/>
      <c r="N4" s="15"/>
      <c r="O4" s="15"/>
      <c r="P4" s="15"/>
      <c r="Q4" s="15"/>
      <c r="R4" s="1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6.25">
      <c r="A5" s="1"/>
      <c r="B5" s="1"/>
      <c r="C5" s="1"/>
      <c r="D5" s="10" t="s">
        <v>1</v>
      </c>
      <c r="E5" s="10"/>
      <c r="F5" s="10"/>
      <c r="G5" s="1"/>
      <c r="H5" s="1"/>
      <c r="I5" s="1"/>
      <c r="J5" s="1"/>
      <c r="K5" s="1"/>
      <c r="L5" s="11"/>
      <c r="M5" s="15"/>
      <c r="N5" s="15"/>
      <c r="O5" s="15"/>
      <c r="P5" s="15"/>
      <c r="Q5" s="15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21.75" thickBot="1">
      <c r="A6" s="3" t="s">
        <v>0</v>
      </c>
      <c r="B6" s="3"/>
      <c r="C6" s="1"/>
      <c r="D6" s="1"/>
      <c r="E6" s="1"/>
      <c r="F6" s="1"/>
      <c r="G6" s="1"/>
      <c r="H6" s="1"/>
      <c r="I6" s="1"/>
      <c r="J6" s="1"/>
      <c r="K6" s="1"/>
      <c r="L6" s="3"/>
      <c r="M6" s="15"/>
      <c r="N6" s="15"/>
      <c r="O6" s="15"/>
      <c r="P6" s="15"/>
      <c r="Q6" s="15"/>
      <c r="R6" s="1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6.5" customHeight="1" thickTop="1">
      <c r="A7" s="3"/>
      <c r="B7" s="1"/>
      <c r="C7" s="1"/>
      <c r="D7" s="20" t="s">
        <v>52</v>
      </c>
      <c r="E7" s="7"/>
      <c r="F7" s="7"/>
      <c r="G7" s="8"/>
      <c r="H7" s="1"/>
      <c r="I7" s="1"/>
      <c r="J7" s="1"/>
      <c r="K7" s="1"/>
      <c r="L7" s="3"/>
      <c r="M7" s="15"/>
      <c r="N7" s="15"/>
      <c r="O7" s="15"/>
      <c r="P7" s="15"/>
      <c r="Q7" s="15"/>
      <c r="R7" s="1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6.5" customHeight="1">
      <c r="A8" s="54">
        <v>22820.44</v>
      </c>
      <c r="B8" s="75" t="s">
        <v>61</v>
      </c>
      <c r="C8" s="1"/>
      <c r="D8" s="26" t="s">
        <v>47</v>
      </c>
      <c r="E8" s="34">
        <v>0</v>
      </c>
      <c r="F8" s="34">
        <v>0</v>
      </c>
      <c r="G8" s="9" t="s">
        <v>74</v>
      </c>
      <c r="H8" s="1"/>
      <c r="I8" s="1"/>
      <c r="J8" s="1"/>
      <c r="K8" s="1"/>
      <c r="L8" s="3"/>
      <c r="M8" s="15"/>
      <c r="N8" s="15"/>
      <c r="O8" s="15"/>
      <c r="P8" s="15"/>
      <c r="Q8" s="15"/>
      <c r="R8" s="1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45.75" customHeight="1">
      <c r="A9" s="54">
        <v>23309.49</v>
      </c>
      <c r="B9" s="101" t="s">
        <v>62</v>
      </c>
      <c r="C9" s="1"/>
      <c r="D9" s="23" t="s">
        <v>48</v>
      </c>
      <c r="E9" s="33">
        <v>0</v>
      </c>
      <c r="F9" s="5" t="s">
        <v>41</v>
      </c>
      <c r="G9" s="9"/>
      <c r="H9" s="13" t="s">
        <v>23</v>
      </c>
      <c r="I9" s="1"/>
      <c r="J9" s="1"/>
      <c r="K9" s="1"/>
      <c r="L9" s="3"/>
      <c r="M9" s="15"/>
      <c r="N9" s="15"/>
      <c r="O9" s="15"/>
      <c r="P9" s="15"/>
      <c r="Q9" s="15"/>
      <c r="R9" s="1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.75" thickBot="1">
      <c r="A10" s="12"/>
      <c r="B10" s="17"/>
      <c r="C10" s="1"/>
      <c r="D10" s="24" t="s">
        <v>10</v>
      </c>
      <c r="E10" s="21">
        <f>(F8+E8*E9)*1.2</f>
        <v>0</v>
      </c>
      <c r="F10" s="21"/>
      <c r="G10" s="22"/>
      <c r="H10" s="13">
        <f>E10-E10/1.2</f>
        <v>0</v>
      </c>
      <c r="I10" s="1"/>
      <c r="J10" s="1"/>
      <c r="K10" s="1"/>
      <c r="L10" s="1"/>
      <c r="M10" s="15"/>
      <c r="N10" s="15"/>
      <c r="O10" s="15"/>
      <c r="P10" s="15"/>
      <c r="Q10" s="15"/>
      <c r="R10" s="1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.75" thickTop="1">
      <c r="A11" s="4"/>
      <c r="B11" s="28"/>
      <c r="C11" s="27"/>
      <c r="D11" s="18"/>
      <c r="E11" s="17"/>
      <c r="F11" s="4"/>
      <c r="G11" s="4"/>
      <c r="H11" s="13"/>
      <c r="I11" s="1"/>
      <c r="J11" s="1"/>
      <c r="K11" s="1"/>
      <c r="L11" s="1"/>
      <c r="M11" s="15"/>
      <c r="N11" s="15"/>
      <c r="O11" s="15"/>
      <c r="P11" s="15"/>
      <c r="Q11" s="15"/>
      <c r="R11" s="1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21">
      <c r="A12" s="53" t="s">
        <v>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70"/>
      <c r="N12" s="70"/>
      <c r="O12" s="70"/>
      <c r="P12" s="70"/>
      <c r="Q12" s="70"/>
      <c r="R12" s="1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52" t="s">
        <v>63</v>
      </c>
      <c r="B13" s="52" t="s">
        <v>103</v>
      </c>
      <c r="C13" s="51"/>
      <c r="D13" s="51"/>
      <c r="E13" s="51"/>
      <c r="F13" s="52" t="s">
        <v>65</v>
      </c>
      <c r="G13" s="51"/>
      <c r="H13" s="51"/>
      <c r="I13" s="51"/>
      <c r="J13" s="52" t="s">
        <v>104</v>
      </c>
      <c r="K13" s="51"/>
      <c r="L13" s="51"/>
      <c r="M13" s="51"/>
      <c r="N13" s="52" t="s">
        <v>66</v>
      </c>
      <c r="O13" s="51"/>
      <c r="P13" s="51"/>
      <c r="Q13" s="70"/>
      <c r="R13" s="15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51"/>
      <c r="B14" s="54" t="s">
        <v>3</v>
      </c>
      <c r="C14" s="58" t="s">
        <v>30</v>
      </c>
      <c r="D14" s="58" t="s">
        <v>31</v>
      </c>
      <c r="E14" s="51"/>
      <c r="F14" s="54" t="s">
        <v>3</v>
      </c>
      <c r="G14" s="58" t="s">
        <v>30</v>
      </c>
      <c r="H14" s="58" t="s">
        <v>31</v>
      </c>
      <c r="I14" s="115"/>
      <c r="J14" s="54" t="s">
        <v>3</v>
      </c>
      <c r="K14" s="58" t="s">
        <v>30</v>
      </c>
      <c r="L14" s="58" t="s">
        <v>31</v>
      </c>
      <c r="M14" s="66"/>
      <c r="N14" s="54" t="s">
        <v>3</v>
      </c>
      <c r="O14" s="58" t="s">
        <v>30</v>
      </c>
      <c r="P14" s="58" t="s">
        <v>31</v>
      </c>
      <c r="Q14" s="70"/>
      <c r="R14" s="1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52"/>
      <c r="B15" s="54" t="s">
        <v>28</v>
      </c>
      <c r="C15" s="54">
        <v>978288.85</v>
      </c>
      <c r="D15" s="54">
        <v>2126515.58</v>
      </c>
      <c r="E15" s="66"/>
      <c r="F15" s="54" t="s">
        <v>28</v>
      </c>
      <c r="G15" s="54">
        <v>1823832.25</v>
      </c>
      <c r="H15" s="54">
        <v>2373937.47</v>
      </c>
      <c r="I15" s="66"/>
      <c r="J15" s="54" t="s">
        <v>28</v>
      </c>
      <c r="K15" s="54">
        <v>2759506.02</v>
      </c>
      <c r="L15" s="54">
        <v>4360737.1</v>
      </c>
      <c r="M15" s="56"/>
      <c r="N15" s="54" t="s">
        <v>28</v>
      </c>
      <c r="O15" s="54">
        <v>1042980.14</v>
      </c>
      <c r="P15" s="54">
        <v>1924884.79</v>
      </c>
      <c r="Q15" s="70"/>
      <c r="R15" s="1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51"/>
      <c r="B16" s="57"/>
      <c r="C16" s="57"/>
      <c r="D16" s="57"/>
      <c r="E16" s="57"/>
      <c r="F16" s="57"/>
      <c r="G16" s="57"/>
      <c r="H16" s="57"/>
      <c r="I16" s="57"/>
      <c r="J16" s="57"/>
      <c r="K16" s="51"/>
      <c r="L16" s="57"/>
      <c r="M16" s="57"/>
      <c r="N16" s="57"/>
      <c r="O16" s="57"/>
      <c r="P16" s="70"/>
      <c r="Q16" s="70"/>
      <c r="R16" s="1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52" t="s">
        <v>64</v>
      </c>
      <c r="B17" s="52" t="s">
        <v>65</v>
      </c>
      <c r="C17" s="51"/>
      <c r="D17" s="57"/>
      <c r="E17" s="57"/>
      <c r="F17" s="52" t="s">
        <v>104</v>
      </c>
      <c r="G17" s="51"/>
      <c r="H17" s="57"/>
      <c r="I17" s="57"/>
      <c r="J17" s="52" t="s">
        <v>66</v>
      </c>
      <c r="K17" s="51"/>
      <c r="L17" s="57"/>
      <c r="M17" s="57"/>
      <c r="N17" s="57"/>
      <c r="O17" s="57"/>
      <c r="P17" s="70"/>
      <c r="Q17" s="70"/>
      <c r="R17" s="15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52"/>
      <c r="B18" s="54" t="s">
        <v>3</v>
      </c>
      <c r="C18" s="58" t="s">
        <v>30</v>
      </c>
      <c r="D18" s="58" t="s">
        <v>31</v>
      </c>
      <c r="E18" s="66"/>
      <c r="F18" s="54" t="s">
        <v>3</v>
      </c>
      <c r="G18" s="58" t="s">
        <v>30</v>
      </c>
      <c r="H18" s="66"/>
      <c r="I18" s="51"/>
      <c r="J18" s="54" t="s">
        <v>3</v>
      </c>
      <c r="K18" s="58" t="s">
        <v>30</v>
      </c>
      <c r="L18" s="66"/>
      <c r="M18" s="70"/>
      <c r="N18" s="70"/>
      <c r="O18" s="70"/>
      <c r="P18" s="70"/>
      <c r="Q18" s="70"/>
      <c r="R18" s="1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51"/>
      <c r="B19" s="54" t="s">
        <v>28</v>
      </c>
      <c r="C19" s="54">
        <v>4285713.28</v>
      </c>
      <c r="D19" s="54">
        <v>5021068.1</v>
      </c>
      <c r="E19" s="56"/>
      <c r="F19" s="54" t="s">
        <v>28</v>
      </c>
      <c r="G19" s="54">
        <v>3512785.52</v>
      </c>
      <c r="H19" s="56"/>
      <c r="I19" s="51"/>
      <c r="J19" s="54" t="s">
        <v>28</v>
      </c>
      <c r="K19" s="54">
        <v>1471211.43</v>
      </c>
      <c r="L19" s="56"/>
      <c r="M19" s="70"/>
      <c r="N19" s="70"/>
      <c r="O19" s="70"/>
      <c r="P19" s="70"/>
      <c r="Q19" s="70"/>
      <c r="R19" s="1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51"/>
      <c r="B20" s="78"/>
      <c r="C20" s="57"/>
      <c r="D20" s="57"/>
      <c r="E20" s="57"/>
      <c r="F20" s="57"/>
      <c r="G20" s="57"/>
      <c r="H20" s="57"/>
      <c r="I20" s="57"/>
      <c r="J20" s="51"/>
      <c r="K20" s="51"/>
      <c r="L20" s="63"/>
      <c r="M20" s="70"/>
      <c r="N20" s="70"/>
      <c r="O20" s="70"/>
      <c r="P20" s="70"/>
      <c r="Q20" s="70"/>
      <c r="R20" s="1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3" ht="21">
      <c r="A21" s="53" t="s">
        <v>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70"/>
      <c r="N21" s="70"/>
      <c r="O21" s="70"/>
      <c r="P21" s="70"/>
      <c r="Q21" s="7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0"/>
      <c r="N22" s="70"/>
      <c r="O22" s="70"/>
      <c r="P22" s="70"/>
      <c r="Q22" s="7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4" ht="15">
      <c r="A23" s="52" t="s">
        <v>5</v>
      </c>
      <c r="B23" s="54" t="s">
        <v>3</v>
      </c>
      <c r="C23" s="58" t="s">
        <v>105</v>
      </c>
      <c r="D23" s="58" t="s">
        <v>31</v>
      </c>
      <c r="E23" s="58" t="s">
        <v>32</v>
      </c>
      <c r="F23" s="58" t="s">
        <v>67</v>
      </c>
      <c r="G23" s="66"/>
      <c r="H23" s="67"/>
      <c r="I23" s="67"/>
      <c r="J23" s="67"/>
      <c r="K23" s="51"/>
      <c r="L23" s="51"/>
      <c r="M23" s="70"/>
      <c r="N23" s="70"/>
      <c r="O23" s="70"/>
      <c r="P23" s="70"/>
      <c r="Q23" s="70"/>
      <c r="R23" s="1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51"/>
      <c r="B24" s="54" t="s">
        <v>28</v>
      </c>
      <c r="C24" s="54">
        <v>2907014.92</v>
      </c>
      <c r="D24" s="54">
        <v>3156336.49</v>
      </c>
      <c r="E24" s="54">
        <v>4710973.13</v>
      </c>
      <c r="F24" s="54">
        <v>4999343.67</v>
      </c>
      <c r="G24" s="56"/>
      <c r="H24" s="57"/>
      <c r="I24" s="57"/>
      <c r="J24" s="57"/>
      <c r="K24" s="51"/>
      <c r="L24" s="51"/>
      <c r="M24" s="70"/>
      <c r="N24" s="70"/>
      <c r="O24" s="70"/>
      <c r="P24" s="70"/>
      <c r="Q24" s="70"/>
      <c r="R24" s="1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51"/>
      <c r="B25" s="64"/>
      <c r="C25" s="64"/>
      <c r="D25" s="64"/>
      <c r="E25" s="57"/>
      <c r="F25" s="57"/>
      <c r="G25" s="57"/>
      <c r="H25" s="57"/>
      <c r="I25" s="57"/>
      <c r="J25" s="57"/>
      <c r="K25" s="51"/>
      <c r="L25" s="51"/>
      <c r="M25" s="70"/>
      <c r="N25" s="70"/>
      <c r="O25" s="70"/>
      <c r="P25" s="70"/>
      <c r="Q25" s="70"/>
      <c r="R25" s="1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52" t="s">
        <v>53</v>
      </c>
      <c r="B26" s="54" t="s">
        <v>3</v>
      </c>
      <c r="C26" s="58" t="s">
        <v>105</v>
      </c>
      <c r="D26" s="58" t="s">
        <v>31</v>
      </c>
      <c r="E26" s="58" t="s">
        <v>32</v>
      </c>
      <c r="F26" s="58" t="s">
        <v>67</v>
      </c>
      <c r="G26" s="66"/>
      <c r="H26" s="67"/>
      <c r="I26" s="67"/>
      <c r="J26" s="67"/>
      <c r="K26" s="51"/>
      <c r="L26" s="51"/>
      <c r="M26" s="70"/>
      <c r="N26" s="70"/>
      <c r="O26" s="70"/>
      <c r="P26" s="70"/>
      <c r="Q26" s="70"/>
      <c r="R26" s="1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51"/>
      <c r="B27" s="54" t="s">
        <v>28</v>
      </c>
      <c r="C27" s="54">
        <v>12294084.71</v>
      </c>
      <c r="D27" s="54">
        <v>12294084.71</v>
      </c>
      <c r="E27" s="54">
        <v>12814969.16</v>
      </c>
      <c r="F27" s="54">
        <v>13335853.61</v>
      </c>
      <c r="G27" s="56"/>
      <c r="H27" s="57"/>
      <c r="I27" s="57"/>
      <c r="J27" s="57"/>
      <c r="K27" s="51"/>
      <c r="L27" s="51"/>
      <c r="M27" s="70"/>
      <c r="N27" s="70"/>
      <c r="O27" s="70"/>
      <c r="P27" s="70"/>
      <c r="Q27" s="70"/>
      <c r="R27" s="1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51"/>
      <c r="B28" s="64"/>
      <c r="C28" s="64"/>
      <c r="D28" s="57"/>
      <c r="E28" s="57"/>
      <c r="F28" s="57"/>
      <c r="G28" s="57"/>
      <c r="H28" s="57"/>
      <c r="I28" s="57"/>
      <c r="J28" s="57"/>
      <c r="K28" s="51"/>
      <c r="L28" s="51"/>
      <c r="M28" s="70"/>
      <c r="N28" s="70"/>
      <c r="O28" s="70"/>
      <c r="P28" s="70"/>
      <c r="Q28" s="70"/>
      <c r="R28" s="1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52" t="s">
        <v>6</v>
      </c>
      <c r="B29" s="54" t="s">
        <v>3</v>
      </c>
      <c r="C29" s="58" t="s">
        <v>105</v>
      </c>
      <c r="D29" s="58" t="s">
        <v>31</v>
      </c>
      <c r="E29" s="58" t="s">
        <v>32</v>
      </c>
      <c r="F29" s="58" t="s">
        <v>67</v>
      </c>
      <c r="G29" s="66"/>
      <c r="H29" s="67"/>
      <c r="I29" s="67"/>
      <c r="J29" s="67"/>
      <c r="K29" s="51"/>
      <c r="L29" s="51"/>
      <c r="M29" s="70"/>
      <c r="N29" s="70"/>
      <c r="O29" s="70"/>
      <c r="P29" s="70"/>
      <c r="Q29" s="70"/>
      <c r="R29" s="1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51"/>
      <c r="B30" s="54" t="s">
        <v>28</v>
      </c>
      <c r="C30" s="54">
        <v>3803054.71</v>
      </c>
      <c r="D30" s="54">
        <v>4926784.68</v>
      </c>
      <c r="E30" s="54">
        <v>4710973.13</v>
      </c>
      <c r="F30" s="54">
        <v>7622352.43</v>
      </c>
      <c r="G30" s="56"/>
      <c r="H30" s="57"/>
      <c r="I30" s="57"/>
      <c r="J30" s="57"/>
      <c r="K30" s="51"/>
      <c r="L30" s="51"/>
      <c r="M30" s="70"/>
      <c r="N30" s="70"/>
      <c r="O30" s="70"/>
      <c r="P30" s="70"/>
      <c r="Q30" s="70"/>
      <c r="R30" s="1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51"/>
      <c r="B31" s="64"/>
      <c r="C31" s="64"/>
      <c r="D31" s="64"/>
      <c r="E31" s="57"/>
      <c r="F31" s="57"/>
      <c r="G31" s="57"/>
      <c r="H31" s="57"/>
      <c r="I31" s="57"/>
      <c r="J31" s="57"/>
      <c r="K31" s="51"/>
      <c r="L31" s="51"/>
      <c r="M31" s="70"/>
      <c r="N31" s="70"/>
      <c r="O31" s="70"/>
      <c r="P31" s="70"/>
      <c r="Q31" s="70"/>
      <c r="R31" s="1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52" t="s">
        <v>54</v>
      </c>
      <c r="B32" s="54" t="s">
        <v>3</v>
      </c>
      <c r="C32" s="58" t="s">
        <v>105</v>
      </c>
      <c r="D32" s="58" t="s">
        <v>31</v>
      </c>
      <c r="E32" s="58" t="s">
        <v>32</v>
      </c>
      <c r="F32" s="58" t="s">
        <v>67</v>
      </c>
      <c r="G32" s="66"/>
      <c r="H32" s="67"/>
      <c r="I32" s="67"/>
      <c r="J32" s="67"/>
      <c r="K32" s="51"/>
      <c r="L32" s="51"/>
      <c r="M32" s="70"/>
      <c r="N32" s="70"/>
      <c r="O32" s="70"/>
      <c r="P32" s="70"/>
      <c r="Q32" s="70"/>
      <c r="R32" s="1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51"/>
      <c r="B33" s="54" t="s">
        <v>28</v>
      </c>
      <c r="C33" s="54">
        <v>12294084.71</v>
      </c>
      <c r="D33" s="54">
        <v>12294084.71</v>
      </c>
      <c r="E33" s="54">
        <v>12814969.16</v>
      </c>
      <c r="F33" s="54">
        <v>13335853.61</v>
      </c>
      <c r="G33" s="56"/>
      <c r="H33" s="57"/>
      <c r="I33" s="57"/>
      <c r="J33" s="57"/>
      <c r="K33" s="51"/>
      <c r="L33" s="51"/>
      <c r="M33" s="70"/>
      <c r="N33" s="70"/>
      <c r="O33" s="70"/>
      <c r="P33" s="70"/>
      <c r="Q33" s="70"/>
      <c r="R33" s="1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51"/>
      <c r="B34" s="64"/>
      <c r="C34" s="64"/>
      <c r="D34" s="64"/>
      <c r="E34" s="57"/>
      <c r="F34" s="57"/>
      <c r="G34" s="57"/>
      <c r="H34" s="57"/>
      <c r="I34" s="57"/>
      <c r="J34" s="51"/>
      <c r="K34" s="51"/>
      <c r="L34" s="52"/>
      <c r="M34" s="70"/>
      <c r="N34" s="70"/>
      <c r="O34" s="70"/>
      <c r="P34" s="70"/>
      <c r="Q34" s="70"/>
      <c r="R34" s="1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21">
      <c r="A35" s="53" t="s">
        <v>7</v>
      </c>
      <c r="B35" s="57"/>
      <c r="C35" s="67"/>
      <c r="D35" s="67"/>
      <c r="E35" s="67"/>
      <c r="F35" s="67"/>
      <c r="G35" s="67"/>
      <c r="H35" s="67"/>
      <c r="I35" s="51"/>
      <c r="J35" s="51"/>
      <c r="K35" s="51"/>
      <c r="L35" s="52"/>
      <c r="M35" s="70"/>
      <c r="N35" s="70"/>
      <c r="O35" s="70"/>
      <c r="P35" s="70"/>
      <c r="Q35" s="70"/>
      <c r="R35" s="1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71"/>
      <c r="B36" s="72"/>
      <c r="C36" s="57"/>
      <c r="D36" s="57"/>
      <c r="E36" s="57"/>
      <c r="F36" s="57"/>
      <c r="G36" s="57"/>
      <c r="H36" s="57"/>
      <c r="I36" s="57"/>
      <c r="J36" s="51"/>
      <c r="K36" s="51"/>
      <c r="L36" s="51"/>
      <c r="M36" s="70"/>
      <c r="N36" s="70"/>
      <c r="O36" s="70"/>
      <c r="P36" s="70"/>
      <c r="Q36" s="70"/>
      <c r="R36" s="1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76" t="s">
        <v>68</v>
      </c>
      <c r="B37" s="77">
        <v>3500000</v>
      </c>
      <c r="C37" s="67"/>
      <c r="D37" s="80"/>
      <c r="E37" s="79"/>
      <c r="F37" s="67"/>
      <c r="G37" s="68"/>
      <c r="H37" s="79"/>
      <c r="I37" s="51"/>
      <c r="J37" s="51"/>
      <c r="K37" s="51"/>
      <c r="L37" s="51"/>
      <c r="M37" s="70"/>
      <c r="N37" s="70"/>
      <c r="O37" s="70"/>
      <c r="P37" s="70"/>
      <c r="Q37" s="70"/>
      <c r="R37" s="1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76" t="s">
        <v>69</v>
      </c>
      <c r="B38" s="77">
        <v>2743374.11</v>
      </c>
      <c r="C38" s="67"/>
      <c r="D38" s="80"/>
      <c r="E38" s="79"/>
      <c r="F38" s="67"/>
      <c r="G38" s="68"/>
      <c r="H38" s="79"/>
      <c r="I38" s="51"/>
      <c r="J38" s="51"/>
      <c r="K38" s="51"/>
      <c r="L38" s="51"/>
      <c r="M38" s="70"/>
      <c r="N38" s="70"/>
      <c r="O38" s="70"/>
      <c r="P38" s="70"/>
      <c r="Q38" s="70"/>
      <c r="R38" s="1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76" t="s">
        <v>106</v>
      </c>
      <c r="B39" s="77">
        <v>25373959.22</v>
      </c>
      <c r="C39" s="67"/>
      <c r="D39" s="80"/>
      <c r="E39" s="79"/>
      <c r="F39" s="67"/>
      <c r="G39" s="68"/>
      <c r="H39" s="79"/>
      <c r="I39" s="51"/>
      <c r="J39" s="51"/>
      <c r="K39" s="51"/>
      <c r="L39" s="51"/>
      <c r="M39" s="70"/>
      <c r="N39" s="70"/>
      <c r="O39" s="70"/>
      <c r="P39" s="70"/>
      <c r="Q39" s="70"/>
      <c r="R39" s="1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76" t="s">
        <v>107</v>
      </c>
      <c r="B40" s="77">
        <v>29992221.47</v>
      </c>
      <c r="C40" s="67"/>
      <c r="D40" s="80"/>
      <c r="E40" s="79"/>
      <c r="F40" s="67"/>
      <c r="G40" s="68"/>
      <c r="H40" s="79"/>
      <c r="I40" s="51"/>
      <c r="J40" s="51"/>
      <c r="K40" s="51"/>
      <c r="L40" s="51"/>
      <c r="M40" s="70"/>
      <c r="N40" s="70"/>
      <c r="O40" s="70"/>
      <c r="P40" s="70"/>
      <c r="Q40" s="70"/>
      <c r="R40" s="1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51"/>
      <c r="B41" s="57"/>
      <c r="C41" s="57"/>
      <c r="D41" s="68"/>
      <c r="E41" s="79"/>
      <c r="F41" s="57"/>
      <c r="G41" s="57"/>
      <c r="H41" s="57"/>
      <c r="I41" s="57"/>
      <c r="J41" s="51"/>
      <c r="K41" s="51"/>
      <c r="L41" s="51"/>
      <c r="M41" s="70"/>
      <c r="N41" s="70"/>
      <c r="O41" s="70"/>
      <c r="P41" s="70"/>
      <c r="Q41" s="70"/>
      <c r="R41" s="1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21">
      <c r="A42" s="53" t="s">
        <v>29</v>
      </c>
      <c r="B42" s="57"/>
      <c r="C42" s="57"/>
      <c r="D42" s="68"/>
      <c r="E42" s="79"/>
      <c r="F42" s="57"/>
      <c r="G42" s="57"/>
      <c r="H42" s="57"/>
      <c r="I42" s="57"/>
      <c r="J42" s="51"/>
      <c r="K42" s="57"/>
      <c r="L42" s="51"/>
      <c r="M42" s="70"/>
      <c r="N42" s="70"/>
      <c r="O42" s="70"/>
      <c r="P42" s="70"/>
      <c r="Q42" s="70"/>
      <c r="R42" s="1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21">
      <c r="A43" s="53"/>
      <c r="B43" s="57"/>
      <c r="C43" s="57"/>
      <c r="D43" s="68"/>
      <c r="E43" s="79"/>
      <c r="F43" s="57"/>
      <c r="G43" s="57"/>
      <c r="H43" s="57"/>
      <c r="I43" s="57"/>
      <c r="J43" s="51"/>
      <c r="K43" s="57"/>
      <c r="L43" s="51"/>
      <c r="M43" s="70"/>
      <c r="N43" s="70"/>
      <c r="O43" s="70"/>
      <c r="P43" s="70"/>
      <c r="Q43" s="70"/>
      <c r="R43" s="1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90">
      <c r="A44" s="83" t="s">
        <v>70</v>
      </c>
      <c r="B44" s="96" t="s">
        <v>108</v>
      </c>
      <c r="C44" s="96" t="s">
        <v>109</v>
      </c>
      <c r="D44" s="68"/>
      <c r="E44" s="83" t="s">
        <v>72</v>
      </c>
      <c r="F44" s="96" t="s">
        <v>108</v>
      </c>
      <c r="G44" s="96" t="s">
        <v>109</v>
      </c>
      <c r="H44" s="57"/>
      <c r="I44" s="83" t="s">
        <v>73</v>
      </c>
      <c r="J44" s="96" t="s">
        <v>108</v>
      </c>
      <c r="K44" s="96" t="s">
        <v>109</v>
      </c>
      <c r="L44" s="51"/>
      <c r="M44" s="83" t="s">
        <v>110</v>
      </c>
      <c r="N44" s="96" t="s">
        <v>108</v>
      </c>
      <c r="O44" s="96" t="s">
        <v>109</v>
      </c>
      <c r="P44" s="70"/>
      <c r="Q44" s="70"/>
      <c r="R44" s="1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71" t="s">
        <v>71</v>
      </c>
      <c r="B45" s="77">
        <v>30679.91</v>
      </c>
      <c r="C45" s="77">
        <v>30679.91</v>
      </c>
      <c r="D45" s="68"/>
      <c r="E45" s="69" t="s">
        <v>34</v>
      </c>
      <c r="F45" s="54">
        <v>12869.13</v>
      </c>
      <c r="G45" s="54">
        <v>12869.13</v>
      </c>
      <c r="H45" s="57"/>
      <c r="I45" s="95" t="s">
        <v>33</v>
      </c>
      <c r="J45" s="77">
        <v>20832.94</v>
      </c>
      <c r="K45" s="77">
        <v>20832.94</v>
      </c>
      <c r="L45" s="51"/>
      <c r="M45" s="69" t="s">
        <v>34</v>
      </c>
      <c r="N45" s="54">
        <v>16097.28</v>
      </c>
      <c r="O45" s="54">
        <v>16097.28</v>
      </c>
      <c r="P45" s="70"/>
      <c r="Q45" s="70"/>
      <c r="R45" s="1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71"/>
      <c r="B46" s="96"/>
      <c r="C46" s="93"/>
      <c r="D46" s="68"/>
      <c r="E46" s="69"/>
      <c r="F46" s="54"/>
      <c r="G46" s="93"/>
      <c r="H46" s="57"/>
      <c r="I46" s="98"/>
      <c r="J46" s="96"/>
      <c r="K46" s="93"/>
      <c r="L46" s="51"/>
      <c r="M46" s="70"/>
      <c r="N46" s="70"/>
      <c r="O46" s="70"/>
      <c r="P46" s="70"/>
      <c r="Q46" s="70"/>
      <c r="R46" s="1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95" t="s">
        <v>33</v>
      </c>
      <c r="B47" s="54">
        <v>29316.06</v>
      </c>
      <c r="C47" s="54">
        <v>29316.06</v>
      </c>
      <c r="D47" s="94"/>
      <c r="E47" s="69" t="s">
        <v>35</v>
      </c>
      <c r="F47" s="54">
        <v>12869.13</v>
      </c>
      <c r="G47" s="54">
        <v>12869.13</v>
      </c>
      <c r="H47" s="57"/>
      <c r="I47" s="95" t="s">
        <v>34</v>
      </c>
      <c r="J47" s="93">
        <v>13487.74</v>
      </c>
      <c r="K47" s="97">
        <v>13591.03</v>
      </c>
      <c r="L47" s="51"/>
      <c r="M47" s="70"/>
      <c r="N47" s="70"/>
      <c r="O47" s="70"/>
      <c r="P47" s="70"/>
      <c r="Q47" s="70"/>
      <c r="R47" s="1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.75" customHeight="1">
      <c r="A48" s="95"/>
      <c r="B48" s="54"/>
      <c r="C48" s="97"/>
      <c r="D48" s="94"/>
      <c r="E48" s="69"/>
      <c r="F48" s="54"/>
      <c r="G48" s="93"/>
      <c r="H48" s="57"/>
      <c r="I48" s="95"/>
      <c r="J48" s="54"/>
      <c r="K48" s="97"/>
      <c r="L48" s="52"/>
      <c r="M48" s="70"/>
      <c r="N48" s="70"/>
      <c r="O48" s="70"/>
      <c r="P48" s="70"/>
      <c r="Q48" s="70"/>
      <c r="R48" s="1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45" customHeight="1">
      <c r="A49" s="95" t="s">
        <v>34</v>
      </c>
      <c r="B49" s="97">
        <v>12869.13</v>
      </c>
      <c r="C49" s="97">
        <v>12869.13</v>
      </c>
      <c r="D49" s="94"/>
      <c r="E49" s="69" t="s">
        <v>111</v>
      </c>
      <c r="F49" s="54">
        <v>12869.13</v>
      </c>
      <c r="G49" s="54">
        <v>12869.13</v>
      </c>
      <c r="H49" s="57"/>
      <c r="I49" s="95" t="s">
        <v>35</v>
      </c>
      <c r="J49" s="93">
        <v>13487.74</v>
      </c>
      <c r="K49" s="93">
        <v>13487.74</v>
      </c>
      <c r="L49" s="51"/>
      <c r="M49" s="70"/>
      <c r="N49" s="70"/>
      <c r="O49" s="70"/>
      <c r="P49" s="70"/>
      <c r="Q49" s="70"/>
      <c r="R49" s="1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74"/>
      <c r="B50" s="64"/>
      <c r="C50" s="82"/>
      <c r="D50" s="68"/>
      <c r="E50" s="74"/>
      <c r="F50" s="64"/>
      <c r="G50" s="57"/>
      <c r="H50" s="57"/>
      <c r="I50" s="95"/>
      <c r="J50" s="54"/>
      <c r="K50" s="97"/>
      <c r="L50" s="51"/>
      <c r="M50" s="70"/>
      <c r="N50" s="70"/>
      <c r="O50" s="70"/>
      <c r="P50" s="70"/>
      <c r="Q50" s="70"/>
      <c r="R50" s="1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68"/>
      <c r="B51" s="57"/>
      <c r="C51" s="59"/>
      <c r="D51" s="68"/>
      <c r="E51" s="68"/>
      <c r="F51" s="57"/>
      <c r="G51" s="57"/>
      <c r="H51" s="57"/>
      <c r="I51" s="95" t="s">
        <v>111</v>
      </c>
      <c r="J51" s="93">
        <v>13487.74</v>
      </c>
      <c r="K51" s="93">
        <v>13487.74</v>
      </c>
      <c r="L51" s="51"/>
      <c r="M51" s="70"/>
      <c r="N51" s="70"/>
      <c r="O51" s="70"/>
      <c r="P51" s="70"/>
      <c r="Q51" s="70"/>
      <c r="R51" s="1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68"/>
      <c r="B52" s="57"/>
      <c r="C52" s="59"/>
      <c r="D52" s="68"/>
      <c r="E52" s="68"/>
      <c r="F52" s="57"/>
      <c r="G52" s="68"/>
      <c r="H52" s="57"/>
      <c r="I52" s="74"/>
      <c r="J52" s="64"/>
      <c r="K52" s="99"/>
      <c r="L52" s="51"/>
      <c r="M52" s="70"/>
      <c r="N52" s="70"/>
      <c r="O52" s="70"/>
      <c r="P52" s="70"/>
      <c r="Q52" s="70"/>
      <c r="R52" s="1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21">
      <c r="A53" s="53" t="s">
        <v>36</v>
      </c>
      <c r="B53" s="57"/>
      <c r="C53" s="51"/>
      <c r="D53" s="68"/>
      <c r="E53" s="57"/>
      <c r="F53" s="51"/>
      <c r="G53" s="68"/>
      <c r="H53" s="57"/>
      <c r="I53" s="68"/>
      <c r="J53" s="100"/>
      <c r="K53" s="100"/>
      <c r="L53" s="51"/>
      <c r="M53" s="70"/>
      <c r="N53" s="70"/>
      <c r="O53" s="70"/>
      <c r="P53" s="70"/>
      <c r="Q53" s="70"/>
      <c r="R53" s="1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21">
      <c r="A54" s="53"/>
      <c r="B54" s="57"/>
      <c r="C54" s="51"/>
      <c r="D54" s="68"/>
      <c r="E54" s="57"/>
      <c r="F54" s="51"/>
      <c r="G54" s="68"/>
      <c r="H54" s="57"/>
      <c r="I54" s="68"/>
      <c r="J54" s="100"/>
      <c r="K54" s="100"/>
      <c r="L54" s="51"/>
      <c r="M54" s="70"/>
      <c r="N54" s="70"/>
      <c r="O54" s="70"/>
      <c r="P54" s="70"/>
      <c r="Q54" s="70"/>
      <c r="R54" s="1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68" t="s">
        <v>51</v>
      </c>
      <c r="B55" s="55"/>
      <c r="C55" s="65"/>
      <c r="D55" s="68"/>
      <c r="E55" s="57"/>
      <c r="F55" s="51"/>
      <c r="G55" s="68"/>
      <c r="H55" s="57"/>
      <c r="I55" s="51"/>
      <c r="J55" s="68"/>
      <c r="K55" s="57"/>
      <c r="L55" s="51"/>
      <c r="M55" s="70"/>
      <c r="N55" s="70"/>
      <c r="O55" s="70"/>
      <c r="P55" s="70"/>
      <c r="Q55" s="70"/>
      <c r="R55" s="1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83" t="s">
        <v>37</v>
      </c>
      <c r="B56" s="54">
        <v>17047.05</v>
      </c>
      <c r="C56" s="51"/>
      <c r="D56" s="68"/>
      <c r="E56" s="57"/>
      <c r="F56" s="51"/>
      <c r="G56" s="68"/>
      <c r="H56" s="57"/>
      <c r="I56" s="51"/>
      <c r="J56" s="68"/>
      <c r="K56" s="57"/>
      <c r="L56" s="51"/>
      <c r="M56" s="70"/>
      <c r="N56" s="70"/>
      <c r="O56" s="70"/>
      <c r="P56" s="70"/>
      <c r="Q56" s="70"/>
      <c r="R56" s="1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83" t="s">
        <v>38</v>
      </c>
      <c r="B57" s="73">
        <v>26963.76</v>
      </c>
      <c r="C57" s="51"/>
      <c r="D57" s="68"/>
      <c r="E57" s="57"/>
      <c r="F57" s="51"/>
      <c r="G57" s="68"/>
      <c r="H57" s="57"/>
      <c r="I57" s="51"/>
      <c r="J57" s="68"/>
      <c r="K57" s="57"/>
      <c r="L57" s="52"/>
      <c r="M57" s="70"/>
      <c r="N57" s="70"/>
      <c r="O57" s="70"/>
      <c r="P57" s="70"/>
      <c r="Q57" s="70"/>
      <c r="R57" s="1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30">
      <c r="A58" s="83" t="s">
        <v>39</v>
      </c>
      <c r="B58" s="54">
        <v>41112.4</v>
      </c>
      <c r="C58" s="51"/>
      <c r="D58" s="68"/>
      <c r="E58" s="57"/>
      <c r="F58" s="51"/>
      <c r="G58" s="68"/>
      <c r="H58" s="57"/>
      <c r="I58" s="51"/>
      <c r="J58" s="68"/>
      <c r="K58" s="51"/>
      <c r="L58" s="50"/>
      <c r="M58" s="70"/>
      <c r="N58" s="70"/>
      <c r="O58" s="70"/>
      <c r="P58" s="70"/>
      <c r="Q58" s="70"/>
      <c r="R58" s="1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 customHeight="1">
      <c r="A59" s="83" t="s">
        <v>40</v>
      </c>
      <c r="B59" s="93">
        <v>258051.9</v>
      </c>
      <c r="C59" s="59"/>
      <c r="D59" s="68"/>
      <c r="E59" s="59"/>
      <c r="F59" s="59"/>
      <c r="G59" s="57"/>
      <c r="H59" s="57"/>
      <c r="I59" s="51"/>
      <c r="J59" s="57"/>
      <c r="K59" s="51"/>
      <c r="L59" s="50"/>
      <c r="M59" s="70"/>
      <c r="N59" s="70"/>
      <c r="O59" s="70"/>
      <c r="P59" s="70"/>
      <c r="Q59" s="70"/>
      <c r="R59" s="1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68"/>
      <c r="B60" s="57"/>
      <c r="C60" s="59"/>
      <c r="D60" s="68"/>
      <c r="E60" s="59"/>
      <c r="F60" s="59"/>
      <c r="G60" s="68"/>
      <c r="H60" s="57"/>
      <c r="I60" s="51"/>
      <c r="J60" s="68"/>
      <c r="K60" s="57"/>
      <c r="L60" s="51"/>
      <c r="M60" s="70"/>
      <c r="N60" s="70"/>
      <c r="O60" s="70"/>
      <c r="P60" s="70"/>
      <c r="Q60" s="70"/>
      <c r="R60" s="1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5">
      <c r="A61" s="102"/>
      <c r="B61" s="57"/>
      <c r="C61" s="1"/>
      <c r="D61" s="14"/>
      <c r="E61" s="4"/>
      <c r="F61" s="1"/>
      <c r="G61" s="14"/>
      <c r="H61" s="4"/>
      <c r="I61" s="1"/>
      <c r="J61" s="14"/>
      <c r="K61" s="4"/>
      <c r="L61" s="1"/>
      <c r="M61" s="15"/>
      <c r="N61" s="15"/>
      <c r="O61" s="15"/>
      <c r="P61" s="15"/>
      <c r="Q61" s="15"/>
      <c r="R61" s="1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">
      <c r="A62" s="102"/>
      <c r="B62" s="75"/>
      <c r="C62" s="1"/>
      <c r="D62" s="14"/>
      <c r="E62" s="4"/>
      <c r="F62" s="1"/>
      <c r="G62" s="14"/>
      <c r="H62" s="4"/>
      <c r="I62" s="1"/>
      <c r="J62" s="14"/>
      <c r="K62" s="4"/>
      <c r="L62" s="2"/>
      <c r="M62" s="15"/>
      <c r="N62" s="15"/>
      <c r="O62" s="15"/>
      <c r="P62" s="15"/>
      <c r="Q62" s="15"/>
      <c r="R62" s="1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">
      <c r="A63" s="102"/>
      <c r="B63" s="57"/>
      <c r="C63" s="1"/>
      <c r="D63" s="14"/>
      <c r="E63" s="4"/>
      <c r="F63" s="1"/>
      <c r="G63" s="14"/>
      <c r="H63" s="4"/>
      <c r="I63" s="1"/>
      <c r="J63" s="14"/>
      <c r="K63" s="1"/>
      <c r="M63" s="15"/>
      <c r="N63" s="15"/>
      <c r="O63" s="15"/>
      <c r="P63" s="15"/>
      <c r="Q63" s="15"/>
      <c r="R63" s="1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30.75" customHeight="1">
      <c r="A64" s="102"/>
      <c r="B64" s="86"/>
      <c r="C64" s="5"/>
      <c r="D64" s="14"/>
      <c r="E64" s="5"/>
      <c r="F64" s="5"/>
      <c r="G64" s="4"/>
      <c r="H64" s="4"/>
      <c r="I64" s="1"/>
      <c r="J64" s="4"/>
      <c r="K64" s="1"/>
      <c r="M64" s="15"/>
      <c r="N64" s="15"/>
      <c r="O64" s="15"/>
      <c r="P64" s="15"/>
      <c r="Q64" s="15"/>
      <c r="R64" s="1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4"/>
      <c r="B65" s="4"/>
      <c r="C65" s="5"/>
      <c r="D65" s="14"/>
      <c r="E65" s="5"/>
      <c r="F65" s="5"/>
      <c r="G65" s="14"/>
      <c r="H65" s="4"/>
      <c r="I65" s="1"/>
      <c r="J65" s="14"/>
      <c r="K65" s="4"/>
      <c r="L65" s="1"/>
      <c r="M65" s="15"/>
      <c r="N65" s="15"/>
      <c r="O65" s="15"/>
      <c r="P65" s="15"/>
      <c r="Q65" s="15"/>
      <c r="R65" s="1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21">
      <c r="A66" s="1"/>
      <c r="B66" s="3" t="s">
        <v>50</v>
      </c>
      <c r="C66" s="6"/>
      <c r="D66" s="5"/>
      <c r="E66" s="5"/>
      <c r="F66" s="5"/>
      <c r="G66" s="13"/>
      <c r="H66" s="1"/>
      <c r="I66" s="1"/>
      <c r="J66" s="1"/>
      <c r="K66" s="4"/>
      <c r="L66" s="13"/>
      <c r="M66" s="15"/>
      <c r="N66" s="15"/>
      <c r="O66" s="15"/>
      <c r="P66" s="15"/>
      <c r="Q66" s="15"/>
      <c r="R66" s="1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21" thickBot="1">
      <c r="A67" s="4"/>
      <c r="B67" s="19" t="s">
        <v>42</v>
      </c>
      <c r="C67" s="1"/>
      <c r="D67" s="1"/>
      <c r="E67" s="1"/>
      <c r="F67" s="1"/>
      <c r="G67" s="1"/>
      <c r="H67" s="1"/>
      <c r="I67" s="1"/>
      <c r="J67" s="1"/>
      <c r="K67" s="4"/>
      <c r="L67" s="13"/>
      <c r="M67" s="15"/>
      <c r="N67" s="15"/>
      <c r="O67" s="15"/>
      <c r="P67" s="15"/>
      <c r="Q67" s="15"/>
      <c r="R67" s="1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.75" thickTop="1">
      <c r="A68" s="1"/>
      <c r="B68" s="35"/>
      <c r="C68" s="36"/>
      <c r="D68" s="36"/>
      <c r="E68" s="36"/>
      <c r="F68" s="37"/>
      <c r="G68" s="37"/>
      <c r="H68" s="37"/>
      <c r="I68" s="37"/>
      <c r="J68" s="37"/>
      <c r="K68" s="38"/>
      <c r="L68" s="13"/>
      <c r="M68" s="15"/>
      <c r="N68" s="15"/>
      <c r="O68" s="15"/>
      <c r="P68" s="15"/>
      <c r="Q68" s="15"/>
      <c r="R68" s="1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5">
      <c r="A69" s="1"/>
      <c r="B69" s="39"/>
      <c r="C69" s="40"/>
      <c r="D69" s="40"/>
      <c r="E69" s="40"/>
      <c r="F69" s="41"/>
      <c r="G69" s="41"/>
      <c r="H69" s="41"/>
      <c r="I69" s="41"/>
      <c r="J69" s="41"/>
      <c r="K69" s="42"/>
      <c r="L69" s="1"/>
      <c r="M69" s="15"/>
      <c r="N69" s="15"/>
      <c r="O69" s="15"/>
      <c r="P69" s="15"/>
      <c r="Q69" s="15"/>
      <c r="R69" s="1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">
      <c r="A70" s="1"/>
      <c r="B70" s="39" t="s">
        <v>10</v>
      </c>
      <c r="C70" s="41">
        <f>(G70+(G88*G87)+(G73*G72)+(G75*G74)+(G77*G76)+(G79*G78)+(G81*G80)+(G83*G82)+(G85*G71))*1.2</f>
        <v>0</v>
      </c>
      <c r="D70" s="41" t="s">
        <v>21</v>
      </c>
      <c r="E70" s="41"/>
      <c r="F70" s="41" t="s">
        <v>75</v>
      </c>
      <c r="G70" s="43">
        <v>0</v>
      </c>
      <c r="H70" s="41" t="s">
        <v>76</v>
      </c>
      <c r="I70" s="41"/>
      <c r="J70" s="41"/>
      <c r="K70" s="42"/>
      <c r="L70" s="1"/>
      <c r="M70" s="15"/>
      <c r="N70" s="15"/>
      <c r="O70" s="15"/>
      <c r="P70" s="15"/>
      <c r="Q70" s="15"/>
      <c r="R70" s="1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5">
      <c r="A71" s="1"/>
      <c r="B71" s="39" t="s">
        <v>10</v>
      </c>
      <c r="C71" s="41">
        <f>(G70+(G88*G87)+(G73*G72)+(G75*G74)+(G77*G76)+(G79*G78)+(G81*G80)+(G83*G82)+(G85*G71)+(E88*E87)+(E73*E72)+(E75*E74)+(E77*E76)+(E79*E78)+(E81*E80)+(E83*E82)+(E85*G71))*1.2</f>
        <v>0</v>
      </c>
      <c r="D71" s="41" t="s">
        <v>22</v>
      </c>
      <c r="E71" s="41"/>
      <c r="F71" s="41" t="s">
        <v>8</v>
      </c>
      <c r="G71" s="43">
        <v>0</v>
      </c>
      <c r="H71" s="41" t="s">
        <v>9</v>
      </c>
      <c r="I71" s="41"/>
      <c r="J71" s="41"/>
      <c r="K71" s="42"/>
      <c r="L71" s="1"/>
      <c r="M71" s="15"/>
      <c r="N71" s="15"/>
      <c r="O71" s="15"/>
      <c r="P71" s="15"/>
      <c r="Q71" s="15"/>
      <c r="R71" s="15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5">
      <c r="A72" s="1"/>
      <c r="B72" s="39"/>
      <c r="C72" s="41"/>
      <c r="D72" s="41"/>
      <c r="E72" s="41">
        <v>0</v>
      </c>
      <c r="F72" s="41" t="s">
        <v>14</v>
      </c>
      <c r="G72" s="41">
        <v>0</v>
      </c>
      <c r="H72" s="41" t="s">
        <v>18</v>
      </c>
      <c r="I72" s="41"/>
      <c r="J72" s="41"/>
      <c r="K72" s="42"/>
      <c r="L72" s="1"/>
      <c r="M72" s="15"/>
      <c r="N72" s="15"/>
      <c r="O72" s="15"/>
      <c r="P72" s="15"/>
      <c r="Q72" s="15"/>
      <c r="R72" s="1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39"/>
      <c r="C73" s="41"/>
      <c r="D73" s="41"/>
      <c r="E73" s="43">
        <v>0</v>
      </c>
      <c r="F73" s="41" t="s">
        <v>11</v>
      </c>
      <c r="G73" s="43">
        <v>0</v>
      </c>
      <c r="H73" s="41" t="s">
        <v>27</v>
      </c>
      <c r="I73" s="41"/>
      <c r="J73" s="41"/>
      <c r="K73" s="42"/>
      <c r="L73" s="1"/>
      <c r="M73" s="15"/>
      <c r="N73" s="15"/>
      <c r="O73" s="15"/>
      <c r="P73" s="15"/>
      <c r="Q73" s="15"/>
      <c r="R73" s="1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39"/>
      <c r="C74" s="41"/>
      <c r="D74" s="41"/>
      <c r="E74" s="41">
        <v>0</v>
      </c>
      <c r="F74" s="41" t="s">
        <v>59</v>
      </c>
      <c r="G74" s="41">
        <v>0</v>
      </c>
      <c r="H74" s="41" t="s">
        <v>55</v>
      </c>
      <c r="I74" s="41"/>
      <c r="J74" s="41"/>
      <c r="K74" s="42"/>
      <c r="L74" s="1"/>
      <c r="M74" s="15"/>
      <c r="N74" s="15"/>
      <c r="O74" s="15"/>
      <c r="P74" s="15"/>
      <c r="Q74" s="15"/>
      <c r="R74" s="1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39"/>
      <c r="C75" s="41"/>
      <c r="D75" s="41"/>
      <c r="E75" s="43">
        <v>0</v>
      </c>
      <c r="F75" s="41" t="s">
        <v>11</v>
      </c>
      <c r="G75" s="43">
        <v>0</v>
      </c>
      <c r="H75" s="41" t="s">
        <v>56</v>
      </c>
      <c r="I75" s="41"/>
      <c r="J75" s="41"/>
      <c r="K75" s="42"/>
      <c r="L75" s="1"/>
      <c r="M75" s="15"/>
      <c r="N75" s="15"/>
      <c r="O75" s="15"/>
      <c r="P75" s="15"/>
      <c r="Q75" s="15"/>
      <c r="R75" s="1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39"/>
      <c r="C76" s="41"/>
      <c r="D76" s="41"/>
      <c r="E76" s="41">
        <f>0</f>
        <v>0</v>
      </c>
      <c r="F76" s="41" t="s">
        <v>12</v>
      </c>
      <c r="G76" s="41">
        <v>0</v>
      </c>
      <c r="H76" s="41" t="s">
        <v>19</v>
      </c>
      <c r="I76" s="41"/>
      <c r="J76" s="41"/>
      <c r="K76" s="42"/>
      <c r="L76" s="1"/>
      <c r="M76" s="15"/>
      <c r="N76" s="15"/>
      <c r="O76" s="15"/>
      <c r="P76" s="15"/>
      <c r="Q76" s="15"/>
      <c r="R76" s="1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39"/>
      <c r="C77" s="41"/>
      <c r="D77" s="41"/>
      <c r="E77" s="43">
        <f>0</f>
        <v>0</v>
      </c>
      <c r="F77" s="41" t="s">
        <v>11</v>
      </c>
      <c r="G77" s="43">
        <v>0</v>
      </c>
      <c r="H77" s="41" t="s">
        <v>27</v>
      </c>
      <c r="I77" s="41"/>
      <c r="J77" s="41"/>
      <c r="K77" s="42"/>
      <c r="L77" s="1"/>
      <c r="M77" s="15"/>
      <c r="N77" s="15"/>
      <c r="O77" s="15"/>
      <c r="P77" s="15"/>
      <c r="Q77" s="15"/>
      <c r="R77" s="1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39"/>
      <c r="C78" s="41"/>
      <c r="D78" s="41"/>
      <c r="E78" s="41">
        <f>0</f>
        <v>0</v>
      </c>
      <c r="F78" s="41" t="s">
        <v>60</v>
      </c>
      <c r="G78" s="41">
        <f>0</f>
        <v>0</v>
      </c>
      <c r="H78" s="41" t="s">
        <v>57</v>
      </c>
      <c r="I78" s="41"/>
      <c r="J78" s="41"/>
      <c r="K78" s="42"/>
      <c r="L78" s="1"/>
      <c r="M78" s="15"/>
      <c r="N78" s="15"/>
      <c r="O78" s="15"/>
      <c r="P78" s="15"/>
      <c r="Q78" s="15"/>
      <c r="R78" s="15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39"/>
      <c r="C79" s="41"/>
      <c r="D79" s="41"/>
      <c r="E79" s="43">
        <f>0</f>
        <v>0</v>
      </c>
      <c r="F79" s="41" t="s">
        <v>11</v>
      </c>
      <c r="G79" s="43">
        <f>0</f>
        <v>0</v>
      </c>
      <c r="H79" s="41" t="s">
        <v>58</v>
      </c>
      <c r="I79" s="41"/>
      <c r="J79" s="41"/>
      <c r="K79" s="42"/>
      <c r="L79" s="1"/>
      <c r="M79" s="15"/>
      <c r="N79" s="15"/>
      <c r="O79" s="15"/>
      <c r="P79" s="15"/>
      <c r="Q79" s="15"/>
      <c r="R79" s="15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39"/>
      <c r="C80" s="41"/>
      <c r="D80" s="41"/>
      <c r="E80" s="41">
        <v>0</v>
      </c>
      <c r="F80" s="41" t="s">
        <v>15</v>
      </c>
      <c r="G80" s="41">
        <v>0</v>
      </c>
      <c r="H80" s="41" t="s">
        <v>17</v>
      </c>
      <c r="I80" s="41"/>
      <c r="J80" s="41"/>
      <c r="K80" s="42"/>
      <c r="L80" s="1"/>
      <c r="M80" s="15"/>
      <c r="N80" s="15"/>
      <c r="O80" s="15"/>
      <c r="P80" s="15"/>
      <c r="Q80" s="15"/>
      <c r="R80" s="15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39"/>
      <c r="C81" s="41"/>
      <c r="D81" s="41"/>
      <c r="E81" s="43">
        <v>0</v>
      </c>
      <c r="F81" s="41" t="s">
        <v>11</v>
      </c>
      <c r="G81" s="43">
        <v>0</v>
      </c>
      <c r="H81" s="41" t="s">
        <v>26</v>
      </c>
      <c r="I81" s="41"/>
      <c r="J81" s="41"/>
      <c r="K81" s="42"/>
      <c r="L81" s="1"/>
      <c r="M81" s="15"/>
      <c r="N81" s="15"/>
      <c r="O81" s="15"/>
      <c r="P81" s="15"/>
      <c r="Q81" s="15"/>
      <c r="R81" s="15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39"/>
      <c r="C82" s="41"/>
      <c r="D82" s="41"/>
      <c r="E82" s="41">
        <f>0</f>
        <v>0</v>
      </c>
      <c r="F82" s="41" t="s">
        <v>13</v>
      </c>
      <c r="G82" s="41">
        <v>0</v>
      </c>
      <c r="H82" s="41" t="s">
        <v>16</v>
      </c>
      <c r="I82" s="41"/>
      <c r="J82" s="41"/>
      <c r="K82" s="42"/>
      <c r="L82" s="1"/>
      <c r="M82" s="15"/>
      <c r="N82" s="15"/>
      <c r="O82" s="15"/>
      <c r="P82" s="15"/>
      <c r="Q82" s="15"/>
      <c r="R82" s="1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39"/>
      <c r="C83" s="41"/>
      <c r="D83" s="41"/>
      <c r="E83" s="43">
        <f>0</f>
        <v>0</v>
      </c>
      <c r="F83" s="41" t="s">
        <v>11</v>
      </c>
      <c r="G83" s="43">
        <v>0</v>
      </c>
      <c r="H83" s="41" t="s">
        <v>25</v>
      </c>
      <c r="I83" s="41"/>
      <c r="J83" s="41"/>
      <c r="K83" s="42"/>
      <c r="L83" s="1"/>
      <c r="M83" s="15"/>
      <c r="N83" s="15"/>
      <c r="O83" s="15"/>
      <c r="P83" s="15"/>
      <c r="Q83" s="15"/>
      <c r="R83" s="15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39"/>
      <c r="C84" s="41"/>
      <c r="D84" s="41"/>
      <c r="E84" s="41"/>
      <c r="F84" s="44" t="s">
        <v>20</v>
      </c>
      <c r="G84" s="41"/>
      <c r="H84" s="41"/>
      <c r="I84" s="41"/>
      <c r="J84" s="41"/>
      <c r="K84" s="42"/>
      <c r="L84" s="1"/>
      <c r="M84" s="15"/>
      <c r="N84" s="15"/>
      <c r="O84" s="15"/>
      <c r="P84" s="15"/>
      <c r="Q84" s="15"/>
      <c r="R84" s="1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39"/>
      <c r="C85" s="41"/>
      <c r="D85" s="41"/>
      <c r="E85" s="43">
        <v>0</v>
      </c>
      <c r="F85" s="41" t="s">
        <v>11</v>
      </c>
      <c r="G85" s="43">
        <v>0</v>
      </c>
      <c r="H85" s="41" t="s">
        <v>24</v>
      </c>
      <c r="I85" s="41"/>
      <c r="J85" s="41"/>
      <c r="K85" s="42"/>
      <c r="L85" s="1"/>
      <c r="M85" s="15"/>
      <c r="N85" s="15"/>
      <c r="O85" s="15"/>
      <c r="P85" s="15"/>
      <c r="Q85" s="15"/>
      <c r="R85" s="15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39"/>
      <c r="C86" s="41"/>
      <c r="D86" s="41"/>
      <c r="E86" s="41"/>
      <c r="F86" s="44" t="s">
        <v>43</v>
      </c>
      <c r="G86" s="41"/>
      <c r="H86" s="41"/>
      <c r="I86" s="41"/>
      <c r="J86" s="41"/>
      <c r="K86" s="42"/>
      <c r="L86" s="1"/>
      <c r="M86" s="15"/>
      <c r="N86" s="15"/>
      <c r="O86" s="15"/>
      <c r="P86" s="15"/>
      <c r="Q86" s="15"/>
      <c r="R86" s="1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39"/>
      <c r="C87" s="41"/>
      <c r="D87" s="41"/>
      <c r="E87" s="43">
        <v>0</v>
      </c>
      <c r="F87" s="41" t="s">
        <v>44</v>
      </c>
      <c r="G87" s="43">
        <v>0</v>
      </c>
      <c r="H87" s="41" t="s">
        <v>46</v>
      </c>
      <c r="I87" s="41"/>
      <c r="J87" s="41"/>
      <c r="K87" s="42"/>
      <c r="L87" s="1"/>
      <c r="M87" s="15"/>
      <c r="N87" s="15"/>
      <c r="O87" s="15"/>
      <c r="P87" s="15"/>
      <c r="Q87" s="15"/>
      <c r="R87" s="15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39"/>
      <c r="C88" s="41"/>
      <c r="D88" s="41"/>
      <c r="E88" s="45">
        <v>0</v>
      </c>
      <c r="F88" s="46" t="s">
        <v>11</v>
      </c>
      <c r="G88" s="45">
        <v>0</v>
      </c>
      <c r="H88" s="41" t="s">
        <v>45</v>
      </c>
      <c r="I88" s="41"/>
      <c r="J88" s="41"/>
      <c r="K88" s="42"/>
      <c r="L88" s="1"/>
      <c r="M88" s="15"/>
      <c r="N88" s="15"/>
      <c r="O88" s="15"/>
      <c r="P88" s="15"/>
      <c r="Q88" s="15"/>
      <c r="R88" s="15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.75" thickBot="1">
      <c r="A89" s="1"/>
      <c r="B89" s="47"/>
      <c r="C89" s="48"/>
      <c r="D89" s="48"/>
      <c r="E89" s="48"/>
      <c r="F89" s="48"/>
      <c r="G89" s="48"/>
      <c r="H89" s="48"/>
      <c r="I89" s="48"/>
      <c r="J89" s="48"/>
      <c r="K89" s="49"/>
      <c r="L89" s="1"/>
      <c r="M89" s="15"/>
      <c r="N89" s="15"/>
      <c r="O89" s="15"/>
      <c r="P89" s="15"/>
      <c r="Q89" s="15"/>
      <c r="R89" s="1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.75" thickTop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1"/>
      <c r="M90" s="15"/>
      <c r="N90" s="15"/>
      <c r="O90" s="15"/>
      <c r="P90" s="15"/>
      <c r="Q90" s="15"/>
      <c r="R90" s="1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1"/>
      <c r="M91" s="15"/>
      <c r="N91" s="15"/>
      <c r="O91" s="15"/>
      <c r="P91" s="15"/>
      <c r="Q91" s="15"/>
      <c r="R91" s="1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4"/>
      <c r="C92" s="4"/>
      <c r="D92" s="4"/>
      <c r="E92" s="16"/>
      <c r="F92" s="16"/>
      <c r="G92" s="16"/>
      <c r="H92" s="4"/>
      <c r="I92" s="4"/>
      <c r="J92" s="4"/>
      <c r="K92" s="4"/>
      <c r="L92" s="1"/>
      <c r="M92" s="15"/>
      <c r="N92" s="15"/>
      <c r="O92" s="15"/>
      <c r="P92" s="15"/>
      <c r="Q92" s="15"/>
      <c r="R92" s="1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4"/>
      <c r="C93" s="4"/>
      <c r="D93" s="4"/>
      <c r="E93" s="16"/>
      <c r="F93" s="16"/>
      <c r="G93" s="16"/>
      <c r="H93" s="4"/>
      <c r="I93" s="4"/>
      <c r="J93" s="4"/>
      <c r="K93" s="4"/>
      <c r="L93" s="1"/>
      <c r="M93" s="15"/>
      <c r="N93" s="15"/>
      <c r="O93" s="15"/>
      <c r="P93" s="15"/>
      <c r="Q93" s="15"/>
      <c r="R93" s="1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4"/>
      <c r="C94" s="4"/>
      <c r="D94" s="4"/>
      <c r="E94" s="16"/>
      <c r="F94" s="16"/>
      <c r="G94" s="16"/>
      <c r="H94" s="4"/>
      <c r="I94" s="4"/>
      <c r="J94" s="4"/>
      <c r="K94" s="4"/>
      <c r="L94" s="1"/>
      <c r="M94" s="15"/>
      <c r="N94" s="15"/>
      <c r="O94" s="15"/>
      <c r="P94" s="15"/>
      <c r="Q94" s="15"/>
      <c r="R94" s="1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4"/>
      <c r="C95" s="4"/>
      <c r="D95" s="4"/>
      <c r="E95" s="16"/>
      <c r="F95" s="16"/>
      <c r="G95" s="16"/>
      <c r="H95" s="4"/>
      <c r="I95" s="4"/>
      <c r="J95" s="4"/>
      <c r="K95" s="1"/>
      <c r="L95" s="1"/>
      <c r="M95" s="15"/>
      <c r="N95" s="15"/>
      <c r="O95" s="15"/>
      <c r="P95" s="15"/>
      <c r="Q95" s="15"/>
      <c r="R95" s="1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1"/>
      <c r="C96" s="4"/>
      <c r="D96" s="4"/>
      <c r="E96" s="16"/>
      <c r="F96" s="16"/>
      <c r="G96" s="16"/>
      <c r="H96" s="4"/>
      <c r="I96" s="4"/>
      <c r="J96" s="4"/>
      <c r="K96" s="1"/>
      <c r="L96" s="1"/>
      <c r="M96" s="15"/>
      <c r="N96" s="15"/>
      <c r="O96" s="15"/>
      <c r="P96" s="15"/>
      <c r="Q96" s="15"/>
      <c r="R96" s="1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1"/>
      <c r="C97" s="4"/>
      <c r="D97" s="4"/>
      <c r="E97" s="4"/>
      <c r="F97" s="4"/>
      <c r="G97" s="4"/>
      <c r="H97" s="4"/>
      <c r="I97" s="4"/>
      <c r="J97" s="4"/>
      <c r="K97" s="1"/>
      <c r="L97" s="1"/>
      <c r="M97" s="15"/>
      <c r="N97" s="15"/>
      <c r="O97" s="15"/>
      <c r="P97" s="15"/>
      <c r="Q97" s="15"/>
      <c r="R97" s="1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5"/>
      <c r="N98" s="15"/>
      <c r="O98" s="15"/>
      <c r="P98" s="15"/>
      <c r="Q98" s="15"/>
      <c r="R98" s="1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5"/>
      <c r="N99" s="15"/>
      <c r="O99" s="15"/>
      <c r="P99" s="15"/>
      <c r="Q99" s="15"/>
      <c r="R99" s="1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5"/>
      <c r="N100" s="15"/>
      <c r="O100" s="15"/>
      <c r="P100" s="15"/>
      <c r="Q100" s="15"/>
      <c r="R100" s="1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5"/>
      <c r="N101" s="15"/>
      <c r="O101" s="15"/>
      <c r="P101" s="15"/>
      <c r="Q101" s="15"/>
      <c r="R101" s="1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5"/>
      <c r="N102" s="15"/>
      <c r="O102" s="15"/>
      <c r="P102" s="15"/>
      <c r="Q102" s="15"/>
      <c r="R102" s="1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5"/>
      <c r="N103" s="15"/>
      <c r="O103" s="15"/>
      <c r="P103" s="15"/>
      <c r="Q103" s="15"/>
      <c r="R103" s="1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5"/>
      <c r="N104" s="15"/>
      <c r="O104" s="15"/>
      <c r="P104" s="15"/>
      <c r="Q104" s="15"/>
      <c r="R104" s="1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5"/>
      <c r="N105" s="15"/>
      <c r="O105" s="15"/>
      <c r="P105" s="15"/>
      <c r="Q105" s="15"/>
      <c r="R105" s="15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5"/>
      <c r="N106" s="15"/>
      <c r="O106" s="15"/>
      <c r="P106" s="15"/>
      <c r="Q106" s="15"/>
      <c r="R106" s="15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5"/>
      <c r="N107" s="15"/>
      <c r="O107" s="15"/>
      <c r="P107" s="15"/>
      <c r="Q107" s="15"/>
      <c r="R107" s="15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5"/>
      <c r="N108" s="15"/>
      <c r="O108" s="15"/>
      <c r="P108" s="15"/>
      <c r="Q108" s="15"/>
      <c r="R108" s="1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5"/>
      <c r="N109" s="15"/>
      <c r="O109" s="15"/>
      <c r="P109" s="15"/>
      <c r="Q109" s="15"/>
      <c r="R109" s="1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5"/>
      <c r="N110" s="15"/>
      <c r="O110" s="15"/>
      <c r="P110" s="15"/>
      <c r="Q110" s="15"/>
      <c r="R110" s="15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5"/>
      <c r="N111" s="15"/>
      <c r="O111" s="15"/>
      <c r="P111" s="15"/>
      <c r="Q111" s="15"/>
      <c r="R111" s="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5"/>
      <c r="N112" s="15"/>
      <c r="O112" s="15"/>
      <c r="P112" s="15"/>
      <c r="Q112" s="15"/>
      <c r="R112" s="15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3:94" ht="15">
      <c r="C324" s="1"/>
      <c r="D324" s="1"/>
      <c r="E324" s="1"/>
      <c r="F324" s="1"/>
      <c r="G324" s="1"/>
      <c r="H324" s="1"/>
      <c r="I324" s="1"/>
      <c r="J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3:94" ht="15">
      <c r="C325" s="1"/>
      <c r="D325" s="1"/>
      <c r="E325" s="1"/>
      <c r="F325" s="1"/>
      <c r="G325" s="1"/>
      <c r="H325" s="1"/>
      <c r="I325" s="1"/>
      <c r="J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U9" sqref="U9"/>
    </sheetView>
  </sheetViews>
  <sheetFormatPr defaultColWidth="9.140625" defaultRowHeight="15"/>
  <cols>
    <col min="3" max="3" width="19.8515625" style="0" customWidth="1"/>
    <col min="4" max="4" width="22.421875" style="0" customWidth="1"/>
    <col min="5" max="5" width="14.00390625" style="0" customWidth="1"/>
    <col min="6" max="6" width="13.00390625" style="0" customWidth="1"/>
    <col min="7" max="7" width="14.28125" style="0" customWidth="1"/>
    <col min="9" max="9" width="15.7109375" style="0" customWidth="1"/>
    <col min="16" max="16" width="14.7109375" style="0" customWidth="1"/>
    <col min="17" max="17" width="14.140625" style="0" customWidth="1"/>
    <col min="18" max="18" width="14.28125" style="0" customWidth="1"/>
    <col min="19" max="19" width="15.7109375" style="0" customWidth="1"/>
    <col min="20" max="20" width="13.421875" style="0" customWidth="1"/>
    <col min="21" max="21" width="13.7109375" style="0" customWidth="1"/>
    <col min="22" max="22" width="17.28125" style="0" customWidth="1"/>
    <col min="23" max="23" width="23.00390625" style="0" customWidth="1"/>
  </cols>
  <sheetData>
    <row r="1" spans="1:23" ht="15.75">
      <c r="A1" s="103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</row>
    <row r="2" spans="1:23" ht="15.75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23" s="50" customFormat="1" ht="15.75">
      <c r="A3" s="103" t="s">
        <v>86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3" s="50" customFormat="1" ht="15.75">
      <c r="A4" s="103" t="s">
        <v>98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</row>
    <row r="5" spans="1:18" ht="26.25">
      <c r="A5" s="50"/>
      <c r="B5" s="50"/>
      <c r="C5" s="50"/>
      <c r="D5" s="50"/>
      <c r="E5" s="60" t="s">
        <v>87</v>
      </c>
      <c r="F5" s="60"/>
      <c r="G5" s="60"/>
      <c r="H5" s="60"/>
      <c r="I5" s="60"/>
      <c r="J5" s="60"/>
      <c r="K5" s="60"/>
      <c r="L5" s="50"/>
      <c r="M5" s="50"/>
      <c r="N5" s="50"/>
      <c r="O5" s="50"/>
      <c r="P5" s="50"/>
      <c r="Q5" s="50"/>
      <c r="R5" s="50"/>
    </row>
    <row r="6" spans="1:18" ht="26.25">
      <c r="A6" s="50"/>
      <c r="B6" s="50"/>
      <c r="C6" s="50"/>
      <c r="D6" s="50"/>
      <c r="E6" s="60"/>
      <c r="F6" s="60"/>
      <c r="G6" s="60"/>
      <c r="H6" s="60"/>
      <c r="I6" s="60"/>
      <c r="J6" s="60"/>
      <c r="K6" s="60"/>
      <c r="L6" s="50"/>
      <c r="M6" s="50"/>
      <c r="N6" s="50"/>
      <c r="O6" s="50"/>
      <c r="P6" s="50"/>
      <c r="Q6" s="50"/>
      <c r="R6" s="50"/>
    </row>
    <row r="7" spans="1:18" ht="21">
      <c r="A7" s="50"/>
      <c r="B7" s="50"/>
      <c r="C7" s="88"/>
      <c r="D7" s="88"/>
      <c r="E7" s="88"/>
      <c r="F7" s="88"/>
      <c r="G7" s="88"/>
      <c r="H7" s="50"/>
      <c r="I7" s="50"/>
      <c r="J7" s="50"/>
      <c r="K7" s="50"/>
      <c r="L7" s="88"/>
      <c r="M7" s="88"/>
      <c r="N7" s="88"/>
      <c r="O7" s="88"/>
      <c r="P7" s="88"/>
      <c r="Q7" s="88"/>
      <c r="R7" s="50"/>
    </row>
    <row r="8" spans="1:18" ht="30">
      <c r="A8" s="50"/>
      <c r="B8" s="50"/>
      <c r="C8" s="113" t="s">
        <v>88</v>
      </c>
      <c r="D8" s="114" t="s">
        <v>89</v>
      </c>
      <c r="E8" s="50"/>
      <c r="F8" s="50"/>
      <c r="G8" s="50"/>
      <c r="H8" s="50"/>
      <c r="I8" s="50"/>
      <c r="J8" s="50"/>
      <c r="K8" s="61"/>
      <c r="L8" s="61"/>
      <c r="M8" s="61"/>
      <c r="N8" s="107"/>
      <c r="O8" s="61"/>
      <c r="P8" s="61"/>
      <c r="Q8" s="61"/>
      <c r="R8" s="61"/>
    </row>
    <row r="9" spans="1:18" ht="99.75" customHeight="1">
      <c r="A9" s="50"/>
      <c r="B9" s="50"/>
      <c r="C9" s="111" t="s">
        <v>91</v>
      </c>
      <c r="D9" s="91">
        <v>9595.2</v>
      </c>
      <c r="E9" s="56"/>
      <c r="F9" s="73">
        <v>0</v>
      </c>
      <c r="G9" s="112" t="s">
        <v>95</v>
      </c>
      <c r="H9" s="91">
        <v>0</v>
      </c>
      <c r="I9" s="112" t="s">
        <v>96</v>
      </c>
      <c r="J9" s="50"/>
      <c r="K9" s="61"/>
      <c r="L9" s="81"/>
      <c r="M9" s="59"/>
      <c r="N9" s="108"/>
      <c r="O9" s="75"/>
      <c r="P9" s="59"/>
      <c r="Q9" s="61"/>
      <c r="R9" s="61"/>
    </row>
    <row r="10" spans="1:18" ht="80.25">
      <c r="A10" s="50"/>
      <c r="B10" s="50"/>
      <c r="C10" s="111" t="s">
        <v>90</v>
      </c>
      <c r="D10" s="91">
        <v>1064</v>
      </c>
      <c r="E10" s="56"/>
      <c r="F10" s="109" t="s">
        <v>94</v>
      </c>
      <c r="G10" s="91">
        <f>F9*H9</f>
        <v>0</v>
      </c>
      <c r="H10" s="50"/>
      <c r="I10" s="50"/>
      <c r="J10" s="50"/>
      <c r="K10" s="61"/>
      <c r="L10" s="81"/>
      <c r="M10" s="59"/>
      <c r="N10" s="108"/>
      <c r="O10" s="101"/>
      <c r="P10" s="59"/>
      <c r="Q10" s="61"/>
      <c r="R10" s="61"/>
    </row>
    <row r="11" spans="1:18" ht="2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61"/>
      <c r="L11" s="89"/>
      <c r="M11" s="87"/>
      <c r="N11" s="90"/>
      <c r="O11" s="85"/>
      <c r="P11" s="59"/>
      <c r="Q11" s="61"/>
      <c r="R11" s="61"/>
    </row>
    <row r="12" spans="1:18" ht="21">
      <c r="A12" s="50"/>
      <c r="B12" s="50"/>
      <c r="C12" s="50" t="s">
        <v>92</v>
      </c>
      <c r="D12" s="50"/>
      <c r="E12" s="50"/>
      <c r="F12" s="50"/>
      <c r="G12" s="50"/>
      <c r="H12" s="50"/>
      <c r="I12" s="50"/>
      <c r="J12" s="50"/>
      <c r="K12" s="61"/>
      <c r="L12" s="61"/>
      <c r="M12" s="61"/>
      <c r="N12" s="59"/>
      <c r="O12" s="59"/>
      <c r="P12" s="59"/>
      <c r="Q12" s="61"/>
      <c r="R12" s="61"/>
    </row>
    <row r="13" spans="1:18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61"/>
      <c r="L13" s="86"/>
      <c r="M13" s="62"/>
      <c r="N13" s="86"/>
      <c r="O13" s="57"/>
      <c r="P13" s="57"/>
      <c r="Q13" s="61"/>
      <c r="R13" s="61"/>
    </row>
    <row r="14" spans="1:18" ht="15">
      <c r="A14" s="50"/>
      <c r="B14" s="50"/>
      <c r="C14" s="110" t="s">
        <v>93</v>
      </c>
      <c r="D14" s="50"/>
      <c r="E14" s="50"/>
      <c r="F14" s="50"/>
      <c r="G14" s="50"/>
      <c r="H14" s="50"/>
      <c r="I14" s="50"/>
      <c r="J14" s="50"/>
      <c r="K14" s="61"/>
      <c r="L14" s="86"/>
      <c r="M14" s="57"/>
      <c r="N14" s="57"/>
      <c r="O14" s="57"/>
      <c r="P14" s="57"/>
      <c r="Q14" s="61"/>
      <c r="R14" s="61"/>
    </row>
    <row r="15" spans="1:18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61"/>
      <c r="L15" s="61"/>
      <c r="M15" s="61"/>
      <c r="N15" s="61"/>
      <c r="O15" s="61"/>
      <c r="P15" s="61"/>
      <c r="Q15" s="61"/>
      <c r="R15" s="61"/>
    </row>
    <row r="16" spans="1:18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61"/>
      <c r="L16" s="92"/>
      <c r="M16" s="61"/>
      <c r="N16" s="61"/>
      <c r="O16" s="61"/>
      <c r="P16" s="61"/>
      <c r="Q16" s="61"/>
      <c r="R16" s="61"/>
    </row>
    <row r="17" spans="1:18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61"/>
      <c r="L17" s="92"/>
      <c r="M17" s="61"/>
      <c r="N17" s="61"/>
      <c r="O17" s="50"/>
      <c r="P17" s="50"/>
      <c r="Q17" s="50"/>
      <c r="R17" s="50"/>
    </row>
    <row r="18" spans="11:14" ht="15">
      <c r="K18" s="61"/>
      <c r="L18" s="61"/>
      <c r="M18" s="61"/>
      <c r="N18" s="61"/>
    </row>
    <row r="19" spans="11:14" ht="15">
      <c r="K19" s="61"/>
      <c r="L19" s="61"/>
      <c r="M19" s="61"/>
      <c r="N19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Костин</cp:lastModifiedBy>
  <dcterms:created xsi:type="dcterms:W3CDTF">2014-03-16T09:37:19Z</dcterms:created>
  <dcterms:modified xsi:type="dcterms:W3CDTF">2022-12-29T14:13:37Z</dcterms:modified>
  <cp:category/>
  <cp:version/>
  <cp:contentType/>
  <cp:contentStatus/>
</cp:coreProperties>
</file>