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ОК и УЭ\Мальцева\свыше 670\2023\"/>
    </mc:Choice>
  </mc:AlternateContent>
  <xr:revisionPtr revIDLastSave="0" documentId="13_ncr:1_{82DCD621-9508-4B36-A39B-267626FA8F6A}" xr6:coauthVersionLast="47" xr6:coauthVersionMax="47" xr10:uidLastSave="{00000000-0000-0000-0000-000000000000}"/>
  <bookViews>
    <workbookView xWindow="780" yWindow="780" windowWidth="14490" windowHeight="15375" xr2:uid="{CACC6EBA-1AA0-4BDB-8350-AA59666FCDF3}"/>
  </bookViews>
  <sheets>
    <sheet name="4 квартал 2023 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9" i="1"/>
  <c r="F9" i="1"/>
  <c r="G8" i="1"/>
  <c r="F8" i="1"/>
  <c r="D5" i="1"/>
  <c r="E5" i="1" s="1"/>
  <c r="F5" i="1" s="1"/>
  <c r="G5" i="1" s="1"/>
  <c r="H5" i="1" s="1"/>
  <c r="I5" i="1" s="1"/>
  <c r="J5" i="1" s="1"/>
</calcChain>
</file>

<file path=xl/sharedStrings.xml><?xml version="1.0" encoding="utf-8"?>
<sst xmlns="http://schemas.openxmlformats.org/spreadsheetml/2006/main" count="21" uniqueCount="20">
  <si>
    <t>Приложение №1</t>
  </si>
  <si>
    <t>№№ пп</t>
  </si>
  <si>
    <t>Наименование сетевой организации</t>
  </si>
  <si>
    <t xml:space="preserve">Тарифный уровень напряжения  </t>
  </si>
  <si>
    <t>По потребителям с максимальной мощностью свыше 670 кВт в рамках границ балансовой принадлежности</t>
  </si>
  <si>
    <t>Двухставочный тариф на услуги по передаче</t>
  </si>
  <si>
    <t>Одноставочный тариф на услуги по передаче, руб./МВтч</t>
  </si>
  <si>
    <t>Максимальная мощность, МВт</t>
  </si>
  <si>
    <t>Заявленная мощность,  МВт</t>
  </si>
  <si>
    <t>Резервируемая максимальная мощность, МВт</t>
  </si>
  <si>
    <t>Прогнозный объем потребления э/э, МВтч</t>
  </si>
  <si>
    <t xml:space="preserve"> Ставка на оплату нормативных технолог. потерь, руб./МВт час</t>
  </si>
  <si>
    <t>Ставка на содержание сетей, руб./МВт в мес.</t>
  </si>
  <si>
    <t>АО "Тверьгорэлектро"</t>
  </si>
  <si>
    <t>ВН</t>
  </si>
  <si>
    <t>СН1</t>
  </si>
  <si>
    <t>СН2</t>
  </si>
  <si>
    <t>НН</t>
  </si>
  <si>
    <t xml:space="preserve"> </t>
  </si>
  <si>
    <t>Данные за IV квартал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</si>
</sst>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41"/>
      </patternFill>
    </fill>
    <fill>
      <patternFill patternType="solid">
        <fgColor theme="0"/>
        <bgColor indexed="27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3" fontId="0" fillId="0" borderId="0" xfId="0" applyNumberFormat="1"/>
    <xf numFmtId="2" fontId="0" fillId="0" borderId="0" xfId="0" applyNumberFormat="1"/>
    <xf numFmtId="164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0;%20&#1080;%20&#1059;&#1069;/&#1052;&#1072;&#1083;&#1100;&#1094;&#1077;&#1074;&#1072;%20&#1053;&#1072;&#1089;&#1090;&#1103;/&#1056;&#1052;&#1052;/&#1057;&#1074;&#1099;&#1096;&#1077;%20670/2023/3%20&#1082;&#1074;&#1072;&#1088;&#1090;&#1072;&#1083;/&#1058;&#1043;&#1069;%20&#1056;&#1052;&#1052;%202023%203%20&#1082;&#1074;&#1072;&#1088;&#1090;&#1072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1.23"/>
      <sheetName val="02.23"/>
      <sheetName val="03.23"/>
      <sheetName val="1 квартал 2023"/>
      <sheetName val="04.23"/>
      <sheetName val="05.23"/>
      <sheetName val="06.23"/>
      <sheetName val="2 квартал 2023"/>
      <sheetName val="07.23 "/>
      <sheetName val="08.23 "/>
      <sheetName val="09.23 "/>
      <sheetName val="3 квартал 2023 "/>
      <sheetName val="10.23"/>
      <sheetName val="11.23"/>
      <sheetName val="12.23"/>
      <sheetName val="4 квартал 2023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S9">
            <v>745</v>
          </cell>
          <cell r="W9">
            <v>43.8</v>
          </cell>
          <cell r="X9">
            <v>4236.8617100000001</v>
          </cell>
          <cell r="Z9">
            <v>288.15789473684208</v>
          </cell>
        </row>
      </sheetData>
      <sheetData sheetId="9">
        <row r="9">
          <cell r="S9">
            <v>745</v>
          </cell>
          <cell r="W9">
            <v>80.8</v>
          </cell>
          <cell r="X9">
            <v>4407.4600899999996</v>
          </cell>
          <cell r="Z9">
            <v>531.57894736842104</v>
          </cell>
        </row>
      </sheetData>
      <sheetData sheetId="10">
        <row r="9">
          <cell r="S9">
            <v>745</v>
          </cell>
          <cell r="W9">
            <v>59.2</v>
          </cell>
          <cell r="X9">
            <v>4641.8961399999989</v>
          </cell>
          <cell r="Z9">
            <v>389.4736842105263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78A08-33FA-4DB7-93CB-BD6517687C8B}">
  <dimension ref="A1:J14"/>
  <sheetViews>
    <sheetView tabSelected="1" workbookViewId="0">
      <selection activeCell="C2" sqref="C2:C4"/>
    </sheetView>
  </sheetViews>
  <sheetFormatPr defaultRowHeight="15" x14ac:dyDescent="0.25"/>
  <cols>
    <col min="1" max="1" width="5" customWidth="1"/>
    <col min="2" max="2" width="20" customWidth="1"/>
    <col min="3" max="3" width="14.5703125" customWidth="1"/>
    <col min="4" max="4" width="13.140625" customWidth="1"/>
    <col min="5" max="5" width="11.85546875" customWidth="1"/>
    <col min="6" max="6" width="15.140625" customWidth="1"/>
    <col min="7" max="7" width="13.85546875" customWidth="1"/>
    <col min="8" max="8" width="14.85546875" customWidth="1"/>
    <col min="9" max="9" width="14.140625" customWidth="1"/>
    <col min="10" max="10" width="17.28515625" customWidth="1"/>
  </cols>
  <sheetData>
    <row r="1" spans="1:10" ht="15.75" x14ac:dyDescent="0.25">
      <c r="A1" s="1"/>
      <c r="B1" s="1" t="s">
        <v>19</v>
      </c>
      <c r="C1" s="1"/>
      <c r="D1" s="1"/>
      <c r="E1" s="1"/>
      <c r="F1" s="1"/>
      <c r="G1" s="1"/>
      <c r="H1" s="1"/>
      <c r="I1" s="1" t="s">
        <v>0</v>
      </c>
      <c r="J1" s="1"/>
    </row>
    <row r="2" spans="1:10" ht="34.5" customHeight="1" x14ac:dyDescent="0.25">
      <c r="A2" s="10" t="s">
        <v>1</v>
      </c>
      <c r="B2" s="10" t="s">
        <v>2</v>
      </c>
      <c r="C2" s="10" t="s">
        <v>3</v>
      </c>
      <c r="D2" s="12" t="s">
        <v>4</v>
      </c>
      <c r="E2" s="12"/>
      <c r="F2" s="12"/>
      <c r="G2" s="12"/>
      <c r="H2" s="9" t="s">
        <v>5</v>
      </c>
      <c r="I2" s="9"/>
      <c r="J2" s="9" t="s">
        <v>6</v>
      </c>
    </row>
    <row r="3" spans="1:10" ht="57" customHeight="1" x14ac:dyDescent="0.25">
      <c r="A3" s="13"/>
      <c r="B3" s="13"/>
      <c r="C3" s="13"/>
      <c r="D3" s="10" t="s">
        <v>7</v>
      </c>
      <c r="E3" s="10" t="s">
        <v>8</v>
      </c>
      <c r="F3" s="10" t="s">
        <v>9</v>
      </c>
      <c r="G3" s="10" t="s">
        <v>10</v>
      </c>
      <c r="H3" s="9" t="s">
        <v>11</v>
      </c>
      <c r="I3" s="9" t="s">
        <v>12</v>
      </c>
      <c r="J3" s="9"/>
    </row>
    <row r="4" spans="1:10" ht="54.75" customHeight="1" x14ac:dyDescent="0.25">
      <c r="A4" s="13"/>
      <c r="B4" s="13"/>
      <c r="C4" s="13"/>
      <c r="D4" s="10"/>
      <c r="E4" s="10"/>
      <c r="F4" s="10"/>
      <c r="G4" s="10"/>
      <c r="H4" s="9"/>
      <c r="I4" s="9"/>
      <c r="J4" s="9"/>
    </row>
    <row r="5" spans="1:10" ht="15.75" x14ac:dyDescent="0.25">
      <c r="A5" s="2">
        <v>1</v>
      </c>
      <c r="B5" s="2">
        <v>2</v>
      </c>
      <c r="C5" s="2">
        <v>3</v>
      </c>
      <c r="D5" s="2">
        <f>C5+1</f>
        <v>4</v>
      </c>
      <c r="E5" s="2">
        <f t="shared" ref="E5:J5" si="0">D5+1</f>
        <v>5</v>
      </c>
      <c r="F5" s="2">
        <f t="shared" si="0"/>
        <v>6</v>
      </c>
      <c r="G5" s="2">
        <f t="shared" si="0"/>
        <v>7</v>
      </c>
      <c r="H5" s="2">
        <f t="shared" si="0"/>
        <v>8</v>
      </c>
      <c r="I5" s="2">
        <f t="shared" si="0"/>
        <v>9</v>
      </c>
      <c r="J5" s="2">
        <f t="shared" si="0"/>
        <v>10</v>
      </c>
    </row>
    <row r="6" spans="1:10" ht="15.75" x14ac:dyDescent="0.25">
      <c r="A6" s="11">
        <v>1</v>
      </c>
      <c r="B6" s="12" t="s">
        <v>13</v>
      </c>
      <c r="C6" s="3" t="s">
        <v>14</v>
      </c>
      <c r="D6" s="4">
        <v>0</v>
      </c>
      <c r="E6" s="3">
        <v>0</v>
      </c>
      <c r="F6" s="3">
        <v>0</v>
      </c>
      <c r="G6" s="3">
        <v>0</v>
      </c>
      <c r="H6" s="5">
        <v>331.55</v>
      </c>
      <c r="I6" s="5">
        <v>1282433.3999999999</v>
      </c>
      <c r="J6" s="5">
        <v>2438.48</v>
      </c>
    </row>
    <row r="7" spans="1:10" ht="15.75" x14ac:dyDescent="0.25">
      <c r="A7" s="11"/>
      <c r="B7" s="12"/>
      <c r="C7" s="3" t="s">
        <v>15</v>
      </c>
      <c r="D7" s="4">
        <v>0</v>
      </c>
      <c r="E7" s="3">
        <v>0</v>
      </c>
      <c r="F7" s="3">
        <v>0</v>
      </c>
      <c r="G7" s="3">
        <v>0</v>
      </c>
      <c r="H7" s="5">
        <v>570.84</v>
      </c>
      <c r="I7" s="5">
        <v>1411793.57</v>
      </c>
      <c r="J7" s="5">
        <v>2908.64</v>
      </c>
    </row>
    <row r="8" spans="1:10" ht="15.75" x14ac:dyDescent="0.25">
      <c r="A8" s="11"/>
      <c r="B8" s="12"/>
      <c r="C8" s="3" t="s">
        <v>16</v>
      </c>
      <c r="D8" s="4">
        <v>27.22</v>
      </c>
      <c r="E8" s="3">
        <v>8.19</v>
      </c>
      <c r="F8" s="3">
        <f>D8-E8</f>
        <v>19.03</v>
      </c>
      <c r="G8" s="3">
        <f>('[1]07.23 '!X9+'[1]08.23 '!X9+'[1]09.23 '!X9)*0.95</f>
        <v>12621.907042999997</v>
      </c>
      <c r="H8" s="5">
        <v>903.74</v>
      </c>
      <c r="I8" s="5">
        <v>1499025.51</v>
      </c>
      <c r="J8" s="5">
        <v>3520.81</v>
      </c>
    </row>
    <row r="9" spans="1:10" ht="15.75" x14ac:dyDescent="0.25">
      <c r="A9" s="11"/>
      <c r="B9" s="12"/>
      <c r="C9" s="3" t="s">
        <v>17</v>
      </c>
      <c r="D9" s="4">
        <v>74</v>
      </c>
      <c r="E9" s="3">
        <f>(('[1]07.23 '!Z9+'[1]08.23 '!Z9+'[1]09.23 '!Z9)/3)/1000</f>
        <v>0.40307017543859641</v>
      </c>
      <c r="F9" s="3">
        <f>D9-E9</f>
        <v>73.5969298245614</v>
      </c>
      <c r="G9" s="3">
        <f>'[1]07.23 '!W9+'[1]08.23 '!W9+'[1]09.23 '!W9</f>
        <v>183.8</v>
      </c>
      <c r="H9" s="5">
        <v>1593.1</v>
      </c>
      <c r="I9" s="5">
        <v>1808636.24</v>
      </c>
      <c r="J9" s="5">
        <v>4561.9799999999996</v>
      </c>
    </row>
    <row r="10" spans="1:10" x14ac:dyDescent="0.25">
      <c r="F10" s="6"/>
      <c r="G10" s="6"/>
      <c r="I10" t="s">
        <v>18</v>
      </c>
    </row>
    <row r="12" spans="1:10" x14ac:dyDescent="0.25">
      <c r="E12" s="7"/>
      <c r="G12" t="s">
        <v>18</v>
      </c>
    </row>
    <row r="13" spans="1:10" x14ac:dyDescent="0.25">
      <c r="E13" s="8"/>
    </row>
    <row r="14" spans="1:10" x14ac:dyDescent="0.25">
      <c r="E14" s="7"/>
    </row>
  </sheetData>
  <mergeCells count="14">
    <mergeCell ref="A6:A9"/>
    <mergeCell ref="B6:B9"/>
    <mergeCell ref="A2:A4"/>
    <mergeCell ref="B2:B4"/>
    <mergeCell ref="C2:C4"/>
    <mergeCell ref="J2:J4"/>
    <mergeCell ref="D3:D4"/>
    <mergeCell ref="E3:E4"/>
    <mergeCell ref="F3:F4"/>
    <mergeCell ref="G3:G4"/>
    <mergeCell ref="H3:H4"/>
    <mergeCell ref="I3:I4"/>
    <mergeCell ref="D2:G2"/>
    <mergeCell ref="H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квартал 2023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Stroianovski</dc:creator>
  <cp:lastModifiedBy>Мальцева Лариса Георгиевна</cp:lastModifiedBy>
  <dcterms:created xsi:type="dcterms:W3CDTF">2023-10-25T07:40:05Z</dcterms:created>
  <dcterms:modified xsi:type="dcterms:W3CDTF">2024-05-30T06:42:47Z</dcterms:modified>
</cp:coreProperties>
</file>