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B64F84FE-BACE-4882-8E45-DDFD0DB058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23" i="1" l="1"/>
  <c r="AS23" i="1"/>
  <c r="AJ23" i="1"/>
  <c r="AN23" i="1"/>
  <c r="Q21" i="1"/>
  <c r="S21" i="1"/>
  <c r="J23" i="1"/>
  <c r="AF20" i="1"/>
  <c r="I20" i="1" l="1"/>
  <c r="H20" i="1"/>
  <c r="G20" i="1"/>
  <c r="F20" i="1"/>
  <c r="I21" i="1"/>
  <c r="H21" i="1"/>
  <c r="G21" i="1"/>
  <c r="F21" i="1"/>
  <c r="I23" i="1"/>
  <c r="E23" i="1" s="1"/>
  <c r="H23" i="1"/>
  <c r="G23" i="1"/>
  <c r="F23" i="1"/>
  <c r="I24" i="1"/>
  <c r="E24" i="1" s="1"/>
  <c r="G24" i="1"/>
  <c r="H24" i="1" l="1"/>
  <c r="E20" i="1" l="1"/>
  <c r="BC23" i="1" l="1"/>
  <c r="AX23" i="1"/>
  <c r="O24" i="1" l="1"/>
  <c r="AO20" i="1"/>
  <c r="AE20" i="1" s="1"/>
  <c r="P25" i="1"/>
  <c r="J20" i="1"/>
  <c r="G25" i="1"/>
  <c r="J21" i="1"/>
  <c r="F24" i="1"/>
  <c r="J24" i="1"/>
  <c r="H25" i="1" l="1"/>
  <c r="F25" i="1"/>
  <c r="I25" i="1"/>
  <c r="AY24" i="1" l="1"/>
  <c r="AY23" i="1"/>
  <c r="AY21" i="1"/>
  <c r="AY20" i="1"/>
  <c r="AT24" i="1"/>
  <c r="AT23" i="1"/>
  <c r="AT21" i="1"/>
  <c r="AT20" i="1"/>
  <c r="AO24" i="1"/>
  <c r="AO23" i="1"/>
  <c r="AO21" i="1"/>
  <c r="AT25" i="1" l="1"/>
  <c r="AJ24" i="1"/>
  <c r="AE24" i="1" s="1"/>
  <c r="AI24" i="1"/>
  <c r="AH24" i="1"/>
  <c r="AG24" i="1"/>
  <c r="AF24" i="1"/>
  <c r="T24" i="1"/>
  <c r="AI23" i="1"/>
  <c r="AH23" i="1"/>
  <c r="AG23" i="1"/>
  <c r="AF23" i="1"/>
  <c r="T23" i="1"/>
  <c r="O23" i="1"/>
  <c r="AJ21" i="1"/>
  <c r="AE21" i="1" s="1"/>
  <c r="AI21" i="1"/>
  <c r="AH21" i="1"/>
  <c r="AG21" i="1"/>
  <c r="AF21" i="1"/>
  <c r="Y21" i="1"/>
  <c r="T21" i="1"/>
  <c r="O21" i="1"/>
  <c r="E21" i="1"/>
  <c r="Y23" i="1" l="1"/>
  <c r="Y24" i="1"/>
  <c r="AI20" i="1"/>
  <c r="AH20" i="1"/>
  <c r="AG20" i="1"/>
  <c r="AJ20" i="1"/>
  <c r="Y20" i="1" l="1"/>
  <c r="T20" i="1"/>
  <c r="O20" i="1"/>
  <c r="O25" i="1" s="1"/>
  <c r="AD25" i="1" l="1"/>
  <c r="E25" i="1"/>
  <c r="BC25" i="1"/>
  <c r="BB25" i="1"/>
  <c r="BA25" i="1"/>
  <c r="AZ25" i="1"/>
  <c r="AY25" i="1"/>
  <c r="AX25" i="1"/>
  <c r="AW25" i="1"/>
  <c r="AV25" i="1"/>
  <c r="AU25" i="1"/>
  <c r="AS25" i="1"/>
  <c r="AR25" i="1"/>
  <c r="AQ25" i="1"/>
  <c r="AN25" i="1"/>
  <c r="AM25" i="1"/>
  <c r="AL25" i="1"/>
  <c r="AK25" i="1"/>
  <c r="AJ25" i="1"/>
  <c r="AI25" i="1"/>
  <c r="AH25" i="1"/>
  <c r="AG25" i="1"/>
  <c r="AF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N25" i="1"/>
  <c r="M25" i="1"/>
  <c r="L25" i="1"/>
  <c r="K25" i="1"/>
  <c r="J25" i="1" l="1"/>
  <c r="D25" i="1"/>
  <c r="AE25" i="1" l="1"/>
  <c r="AP25" i="1" l="1"/>
  <c r="AO25" i="1"/>
</calcChain>
</file>

<file path=xl/sharedStrings.xml><?xml version="1.0" encoding="utf-8"?>
<sst xmlns="http://schemas.openxmlformats.org/spreadsheetml/2006/main" count="155" uniqueCount="100">
  <si>
    <t>Приложение № 17</t>
  </si>
  <si>
    <t>к приказу Минэнерго России
от 25 апреля 2018 г. № 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</si>
  <si>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</si>
  <si>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</si>
  <si>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</si>
  <si>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</si>
  <si>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</si>
  <si>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</si>
  <si>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</si>
  <si>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</si>
  <si>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</si>
  <si>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</si>
  <si>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</si>
  <si>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</si>
  <si>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</si>
  <si>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</si>
  <si>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</si>
  <si>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</si>
  <si>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</si>
  <si>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</si>
  <si>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</si>
  <si>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</si>
  <si>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</si>
  <si>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</si>
  <si>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</si>
  <si>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</si>
  <si>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</si>
  <si>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</si>
  <si>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</si>
  <si>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</si>
  <si>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</si>
  <si>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</si>
  <si>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</si>
  <si>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</si>
  <si>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</si>
  <si>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</si>
  <si>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</si>
  <si>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</si>
  <si>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</si>
  <si>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</si>
  <si>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</si>
  <si>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</si>
  <si>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</si>
  <si>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</si>
  <si>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</si>
  <si>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</si>
  <si>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</si>
  <si>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</si>
  <si>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</si>
  <si>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</si>
  <si>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</si>
  <si>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</si>
  <si>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</si>
  <si>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</si>
  <si>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</si>
  <si>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</si>
  <si>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</si>
  <si>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</si>
  <si>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</si>
  <si>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</si>
  <si>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</si>
  <si>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</si>
  <si>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</si>
  <si>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</si>
  <si>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</si>
  <si>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</si>
  <si>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</si>
  <si>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</si>
  <si>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</si>
  <si>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</si>
  <si>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</si>
  <si>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</si>
  <si>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</si>
  <si>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</si>
  <si>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</si>
  <si>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</si>
  <si>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</si>
  <si>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ВСЕГО по инвестиционной программе, в том числе:</t>
  </si>
  <si>
    <t>2.</t>
  </si>
  <si>
    <t>Реконструкция линий электропередачи, всего, в том числе:</t>
  </si>
  <si>
    <t>Прочие инвестиционные проекты, всего, в том числе:</t>
  </si>
  <si>
    <t>АО "Тверьгорэлектро"</t>
  </si>
  <si>
    <t>N_AOTGE16</t>
  </si>
  <si>
    <t>N_AOTGE18</t>
  </si>
  <si>
    <t>Приобретение измельчителей древесины на прицепе для легкового автомобиля</t>
  </si>
  <si>
    <t>Приобретение специализированной автотранспортной техники в лизинг</t>
  </si>
  <si>
    <t>6.</t>
  </si>
  <si>
    <t>6.9</t>
  </si>
  <si>
    <t>6.11</t>
  </si>
  <si>
    <t>2024</t>
  </si>
  <si>
    <t>Приказом ГУ РЭК Тверской области от 19.12.2023г.№ 541-нп</t>
  </si>
  <si>
    <t>Финансирование капитальных вложений года 2024, млн. рублей (с НДС)</t>
  </si>
  <si>
    <t>2.4</t>
  </si>
  <si>
    <t>2.7</t>
  </si>
  <si>
    <t>O_AOTGE3</t>
  </si>
  <si>
    <t>O_AOTGE4</t>
  </si>
  <si>
    <t>Освоение капитальных вложений года 2024, млн. рублей (без НДС)</t>
  </si>
  <si>
    <t>Реконструкция кабельной линии 10 кВ ПС 110/10 кВ "ХБК" фидер 19 - РП-36 фидер 7(1) (инв. №550384), кабельной линии 10 кВ ПС 110/10 кВ "ХБК" фидер 47 - РП-36 фидер 8(1) (инв. №550383) 
Строительно-монтажные, пусконаладочные работы</t>
  </si>
  <si>
    <t>Реконструкция кабельной линии 6 кВ ТП-52 — ТП-220 (кад. №69:40:0000000:3566) 
Строительно-монтажные, пусконаладочные работы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</si>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</sst>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68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NumberFormat="1" applyFont="1" applyBorder="1" applyAlignment="1"/>
    <xf numFmtId="49" fontId="1" fillId="0" borderId="1" xfId="0" applyNumberFormat="1" applyFont="1" applyBorder="1" applyAlignment="1"/>
    <xf numFmtId="0" fontId="1" fillId="0" borderId="0" xfId="0" applyFont="1" applyAlignment="1">
      <alignment horizontal="right"/>
    </xf>
    <xf numFmtId="0" fontId="1" fillId="0" borderId="1" xfId="0" applyNumberFormat="1" applyFont="1" applyBorder="1" applyAlignment="1"/>
    <xf numFmtId="0" fontId="1" fillId="0" borderId="0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vertical="top"/>
    </xf>
    <xf numFmtId="0" fontId="1" fillId="0" borderId="0" xfId="0" applyNumberFormat="1" applyFont="1" applyBorder="1" applyAlignment="1">
      <alignment vertical="top"/>
    </xf>
    <xf numFmtId="0" fontId="1" fillId="0" borderId="0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/>
    <xf numFmtId="49" fontId="1" fillId="0" borderId="0" xfId="0" applyNumberFormat="1" applyFont="1" applyBorder="1" applyAlignment="1">
      <alignment horizont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textRotation="90" wrapText="1"/>
    </xf>
    <xf numFmtId="0" fontId="1" fillId="0" borderId="8" xfId="0" applyNumberFormat="1" applyFont="1" applyBorder="1" applyAlignment="1">
      <alignment horizontal="center" vertical="top"/>
    </xf>
    <xf numFmtId="2" fontId="1" fillId="0" borderId="8" xfId="0" applyNumberFormat="1" applyFont="1" applyBorder="1" applyAlignment="1">
      <alignment horizontal="center" vertical="top"/>
    </xf>
    <xf numFmtId="2" fontId="1" fillId="0" borderId="6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right"/>
    </xf>
    <xf numFmtId="164" fontId="1" fillId="2" borderId="8" xfId="0" applyNumberFormat="1" applyFont="1" applyFill="1" applyBorder="1" applyAlignment="1">
      <alignment horizontal="center" vertical="center"/>
    </xf>
    <xf numFmtId="166" fontId="1" fillId="3" borderId="8" xfId="0" applyNumberFormat="1" applyFont="1" applyFill="1" applyBorder="1" applyAlignment="1">
      <alignment horizontal="center" vertical="center"/>
    </xf>
    <xf numFmtId="166" fontId="1" fillId="0" borderId="8" xfId="0" applyNumberFormat="1" applyFont="1" applyBorder="1" applyAlignment="1">
      <alignment horizontal="center" vertical="center"/>
    </xf>
    <xf numFmtId="165" fontId="1" fillId="0" borderId="0" xfId="0" applyNumberFormat="1" applyFont="1"/>
    <xf numFmtId="166" fontId="1" fillId="4" borderId="8" xfId="0" applyNumberFormat="1" applyFont="1" applyFill="1" applyBorder="1" applyAlignment="1">
      <alignment horizontal="center" vertical="center"/>
    </xf>
    <xf numFmtId="165" fontId="1" fillId="4" borderId="6" xfId="0" applyNumberFormat="1" applyFont="1" applyFill="1" applyBorder="1" applyAlignment="1">
      <alignment horizontal="center"/>
    </xf>
    <xf numFmtId="2" fontId="1" fillId="4" borderId="6" xfId="0" applyNumberFormat="1" applyFont="1" applyFill="1" applyBorder="1" applyAlignment="1">
      <alignment horizontal="center"/>
    </xf>
    <xf numFmtId="2" fontId="1" fillId="4" borderId="8" xfId="0" applyNumberFormat="1" applyFont="1" applyFill="1" applyBorder="1" applyAlignment="1">
      <alignment horizontal="center" vertical="center"/>
    </xf>
    <xf numFmtId="2" fontId="1" fillId="0" borderId="8" xfId="0" applyNumberFormat="1" applyFont="1" applyFill="1" applyBorder="1" applyAlignment="1">
      <alignment horizontal="center" vertical="center"/>
    </xf>
    <xf numFmtId="166" fontId="1" fillId="0" borderId="8" xfId="0" applyNumberFormat="1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/>
    </xf>
    <xf numFmtId="164" fontId="1" fillId="4" borderId="6" xfId="0" applyNumberFormat="1" applyFont="1" applyFill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1" fillId="3" borderId="8" xfId="0" applyNumberFormat="1" applyFont="1" applyFill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4" fontId="1" fillId="3" borderId="8" xfId="2" applyNumberFormat="1" applyFont="1" applyFill="1" applyBorder="1" applyAlignment="1" applyProtection="1">
      <alignment horizontal="center" vertical="center" wrapText="1"/>
      <protection locked="0"/>
    </xf>
    <xf numFmtId="2" fontId="4" fillId="0" borderId="4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top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/>
    </xf>
    <xf numFmtId="49" fontId="1" fillId="0" borderId="4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</cellXfs>
  <cellStyles count="3">
    <cellStyle name="Обычный" xfId="0" builtinId="0"/>
    <cellStyle name="Обычный 5" xfId="1" xr:uid="{00000000-0005-0000-0000-000001000000}"/>
    <cellStyle name="Обычный_Инвестиции Сети Сбыты ЭСО" xfId="2" xr:uid="{67CFD41C-9A53-4436-92B9-657EB2D97025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29"/>
  <sheetViews>
    <sheetView tabSelected="1" topLeftCell="T1" zoomScale="80" zoomScaleNormal="80" workbookViewId="0">
      <selection activeCell="AN27" sqref="AN27"/>
    </sheetView>
  </sheetViews>
  <sheetFormatPr defaultRowHeight="12.75" x14ac:dyDescent="0.2"/>
  <cols>
    <col min="1" max="1" width="8.140625" style="3" customWidth="1"/>
    <col min="2" max="2" width="41.85546875" style="3" customWidth="1"/>
    <col min="3" max="3" width="13.7109375" style="3" customWidth="1"/>
    <col min="4" max="19" width="9.140625" style="3"/>
    <col min="20" max="20" width="10.42578125" style="3" bestFit="1" customWidth="1"/>
    <col min="21" max="256" width="9.140625" style="3"/>
    <col min="257" max="257" width="8.140625" style="3" customWidth="1"/>
    <col min="258" max="258" width="41.85546875" style="3" customWidth="1"/>
    <col min="259" max="259" width="13.7109375" style="3" customWidth="1"/>
    <col min="260" max="512" width="9.140625" style="3"/>
    <col min="513" max="513" width="8.140625" style="3" customWidth="1"/>
    <col min="514" max="514" width="41.85546875" style="3" customWidth="1"/>
    <col min="515" max="515" width="13.7109375" style="3" customWidth="1"/>
    <col min="516" max="768" width="9.140625" style="3"/>
    <col min="769" max="769" width="8.140625" style="3" customWidth="1"/>
    <col min="770" max="770" width="41.85546875" style="3" customWidth="1"/>
    <col min="771" max="771" width="13.7109375" style="3" customWidth="1"/>
    <col min="772" max="1024" width="9.140625" style="3"/>
    <col min="1025" max="1025" width="8.140625" style="3" customWidth="1"/>
    <col min="1026" max="1026" width="41.85546875" style="3" customWidth="1"/>
    <col min="1027" max="1027" width="13.7109375" style="3" customWidth="1"/>
    <col min="1028" max="1280" width="9.140625" style="3"/>
    <col min="1281" max="1281" width="8.140625" style="3" customWidth="1"/>
    <col min="1282" max="1282" width="41.85546875" style="3" customWidth="1"/>
    <col min="1283" max="1283" width="13.7109375" style="3" customWidth="1"/>
    <col min="1284" max="1536" width="9.140625" style="3"/>
    <col min="1537" max="1537" width="8.140625" style="3" customWidth="1"/>
    <col min="1538" max="1538" width="41.85546875" style="3" customWidth="1"/>
    <col min="1539" max="1539" width="13.7109375" style="3" customWidth="1"/>
    <col min="1540" max="1792" width="9.140625" style="3"/>
    <col min="1793" max="1793" width="8.140625" style="3" customWidth="1"/>
    <col min="1794" max="1794" width="41.85546875" style="3" customWidth="1"/>
    <col min="1795" max="1795" width="13.7109375" style="3" customWidth="1"/>
    <col min="1796" max="2048" width="9.140625" style="3"/>
    <col min="2049" max="2049" width="8.140625" style="3" customWidth="1"/>
    <col min="2050" max="2050" width="41.85546875" style="3" customWidth="1"/>
    <col min="2051" max="2051" width="13.7109375" style="3" customWidth="1"/>
    <col min="2052" max="2304" width="9.140625" style="3"/>
    <col min="2305" max="2305" width="8.140625" style="3" customWidth="1"/>
    <col min="2306" max="2306" width="41.85546875" style="3" customWidth="1"/>
    <col min="2307" max="2307" width="13.7109375" style="3" customWidth="1"/>
    <col min="2308" max="2560" width="9.140625" style="3"/>
    <col min="2561" max="2561" width="8.140625" style="3" customWidth="1"/>
    <col min="2562" max="2562" width="41.85546875" style="3" customWidth="1"/>
    <col min="2563" max="2563" width="13.7109375" style="3" customWidth="1"/>
    <col min="2564" max="2816" width="9.140625" style="3"/>
    <col min="2817" max="2817" width="8.140625" style="3" customWidth="1"/>
    <col min="2818" max="2818" width="41.85546875" style="3" customWidth="1"/>
    <col min="2819" max="2819" width="13.7109375" style="3" customWidth="1"/>
    <col min="2820" max="3072" width="9.140625" style="3"/>
    <col min="3073" max="3073" width="8.140625" style="3" customWidth="1"/>
    <col min="3074" max="3074" width="41.85546875" style="3" customWidth="1"/>
    <col min="3075" max="3075" width="13.7109375" style="3" customWidth="1"/>
    <col min="3076" max="3328" width="9.140625" style="3"/>
    <col min="3329" max="3329" width="8.140625" style="3" customWidth="1"/>
    <col min="3330" max="3330" width="41.85546875" style="3" customWidth="1"/>
    <col min="3331" max="3331" width="13.7109375" style="3" customWidth="1"/>
    <col min="3332" max="3584" width="9.140625" style="3"/>
    <col min="3585" max="3585" width="8.140625" style="3" customWidth="1"/>
    <col min="3586" max="3586" width="41.85546875" style="3" customWidth="1"/>
    <col min="3587" max="3587" width="13.7109375" style="3" customWidth="1"/>
    <col min="3588" max="3840" width="9.140625" style="3"/>
    <col min="3841" max="3841" width="8.140625" style="3" customWidth="1"/>
    <col min="3842" max="3842" width="41.85546875" style="3" customWidth="1"/>
    <col min="3843" max="3843" width="13.7109375" style="3" customWidth="1"/>
    <col min="3844" max="4096" width="9.140625" style="3"/>
    <col min="4097" max="4097" width="8.140625" style="3" customWidth="1"/>
    <col min="4098" max="4098" width="41.85546875" style="3" customWidth="1"/>
    <col min="4099" max="4099" width="13.7109375" style="3" customWidth="1"/>
    <col min="4100" max="4352" width="9.140625" style="3"/>
    <col min="4353" max="4353" width="8.140625" style="3" customWidth="1"/>
    <col min="4354" max="4354" width="41.85546875" style="3" customWidth="1"/>
    <col min="4355" max="4355" width="13.7109375" style="3" customWidth="1"/>
    <col min="4356" max="4608" width="9.140625" style="3"/>
    <col min="4609" max="4609" width="8.140625" style="3" customWidth="1"/>
    <col min="4610" max="4610" width="41.85546875" style="3" customWidth="1"/>
    <col min="4611" max="4611" width="13.7109375" style="3" customWidth="1"/>
    <col min="4612" max="4864" width="9.140625" style="3"/>
    <col min="4865" max="4865" width="8.140625" style="3" customWidth="1"/>
    <col min="4866" max="4866" width="41.85546875" style="3" customWidth="1"/>
    <col min="4867" max="4867" width="13.7109375" style="3" customWidth="1"/>
    <col min="4868" max="5120" width="9.140625" style="3"/>
    <col min="5121" max="5121" width="8.140625" style="3" customWidth="1"/>
    <col min="5122" max="5122" width="41.85546875" style="3" customWidth="1"/>
    <col min="5123" max="5123" width="13.7109375" style="3" customWidth="1"/>
    <col min="5124" max="5376" width="9.140625" style="3"/>
    <col min="5377" max="5377" width="8.140625" style="3" customWidth="1"/>
    <col min="5378" max="5378" width="41.85546875" style="3" customWidth="1"/>
    <col min="5379" max="5379" width="13.7109375" style="3" customWidth="1"/>
    <col min="5380" max="5632" width="9.140625" style="3"/>
    <col min="5633" max="5633" width="8.140625" style="3" customWidth="1"/>
    <col min="5634" max="5634" width="41.85546875" style="3" customWidth="1"/>
    <col min="5635" max="5635" width="13.7109375" style="3" customWidth="1"/>
    <col min="5636" max="5888" width="9.140625" style="3"/>
    <col min="5889" max="5889" width="8.140625" style="3" customWidth="1"/>
    <col min="5890" max="5890" width="41.85546875" style="3" customWidth="1"/>
    <col min="5891" max="5891" width="13.7109375" style="3" customWidth="1"/>
    <col min="5892" max="6144" width="9.140625" style="3"/>
    <col min="6145" max="6145" width="8.140625" style="3" customWidth="1"/>
    <col min="6146" max="6146" width="41.85546875" style="3" customWidth="1"/>
    <col min="6147" max="6147" width="13.7109375" style="3" customWidth="1"/>
    <col min="6148" max="6400" width="9.140625" style="3"/>
    <col min="6401" max="6401" width="8.140625" style="3" customWidth="1"/>
    <col min="6402" max="6402" width="41.85546875" style="3" customWidth="1"/>
    <col min="6403" max="6403" width="13.7109375" style="3" customWidth="1"/>
    <col min="6404" max="6656" width="9.140625" style="3"/>
    <col min="6657" max="6657" width="8.140625" style="3" customWidth="1"/>
    <col min="6658" max="6658" width="41.85546875" style="3" customWidth="1"/>
    <col min="6659" max="6659" width="13.7109375" style="3" customWidth="1"/>
    <col min="6660" max="6912" width="9.140625" style="3"/>
    <col min="6913" max="6913" width="8.140625" style="3" customWidth="1"/>
    <col min="6914" max="6914" width="41.85546875" style="3" customWidth="1"/>
    <col min="6915" max="6915" width="13.7109375" style="3" customWidth="1"/>
    <col min="6916" max="7168" width="9.140625" style="3"/>
    <col min="7169" max="7169" width="8.140625" style="3" customWidth="1"/>
    <col min="7170" max="7170" width="41.85546875" style="3" customWidth="1"/>
    <col min="7171" max="7171" width="13.7109375" style="3" customWidth="1"/>
    <col min="7172" max="7424" width="9.140625" style="3"/>
    <col min="7425" max="7425" width="8.140625" style="3" customWidth="1"/>
    <col min="7426" max="7426" width="41.85546875" style="3" customWidth="1"/>
    <col min="7427" max="7427" width="13.7109375" style="3" customWidth="1"/>
    <col min="7428" max="7680" width="9.140625" style="3"/>
    <col min="7681" max="7681" width="8.140625" style="3" customWidth="1"/>
    <col min="7682" max="7682" width="41.85546875" style="3" customWidth="1"/>
    <col min="7683" max="7683" width="13.7109375" style="3" customWidth="1"/>
    <col min="7684" max="7936" width="9.140625" style="3"/>
    <col min="7937" max="7937" width="8.140625" style="3" customWidth="1"/>
    <col min="7938" max="7938" width="41.85546875" style="3" customWidth="1"/>
    <col min="7939" max="7939" width="13.7109375" style="3" customWidth="1"/>
    <col min="7940" max="8192" width="9.140625" style="3"/>
    <col min="8193" max="8193" width="8.140625" style="3" customWidth="1"/>
    <col min="8194" max="8194" width="41.85546875" style="3" customWidth="1"/>
    <col min="8195" max="8195" width="13.7109375" style="3" customWidth="1"/>
    <col min="8196" max="8448" width="9.140625" style="3"/>
    <col min="8449" max="8449" width="8.140625" style="3" customWidth="1"/>
    <col min="8450" max="8450" width="41.85546875" style="3" customWidth="1"/>
    <col min="8451" max="8451" width="13.7109375" style="3" customWidth="1"/>
    <col min="8452" max="8704" width="9.140625" style="3"/>
    <col min="8705" max="8705" width="8.140625" style="3" customWidth="1"/>
    <col min="8706" max="8706" width="41.85546875" style="3" customWidth="1"/>
    <col min="8707" max="8707" width="13.7109375" style="3" customWidth="1"/>
    <col min="8708" max="8960" width="9.140625" style="3"/>
    <col min="8961" max="8961" width="8.140625" style="3" customWidth="1"/>
    <col min="8962" max="8962" width="41.85546875" style="3" customWidth="1"/>
    <col min="8963" max="8963" width="13.7109375" style="3" customWidth="1"/>
    <col min="8964" max="9216" width="9.140625" style="3"/>
    <col min="9217" max="9217" width="8.140625" style="3" customWidth="1"/>
    <col min="9218" max="9218" width="41.85546875" style="3" customWidth="1"/>
    <col min="9219" max="9219" width="13.7109375" style="3" customWidth="1"/>
    <col min="9220" max="9472" width="9.140625" style="3"/>
    <col min="9473" max="9473" width="8.140625" style="3" customWidth="1"/>
    <col min="9474" max="9474" width="41.85546875" style="3" customWidth="1"/>
    <col min="9475" max="9475" width="13.7109375" style="3" customWidth="1"/>
    <col min="9476" max="9728" width="9.140625" style="3"/>
    <col min="9729" max="9729" width="8.140625" style="3" customWidth="1"/>
    <col min="9730" max="9730" width="41.85546875" style="3" customWidth="1"/>
    <col min="9731" max="9731" width="13.7109375" style="3" customWidth="1"/>
    <col min="9732" max="9984" width="9.140625" style="3"/>
    <col min="9985" max="9985" width="8.140625" style="3" customWidth="1"/>
    <col min="9986" max="9986" width="41.85546875" style="3" customWidth="1"/>
    <col min="9987" max="9987" width="13.7109375" style="3" customWidth="1"/>
    <col min="9988" max="10240" width="9.140625" style="3"/>
    <col min="10241" max="10241" width="8.140625" style="3" customWidth="1"/>
    <col min="10242" max="10242" width="41.85546875" style="3" customWidth="1"/>
    <col min="10243" max="10243" width="13.7109375" style="3" customWidth="1"/>
    <col min="10244" max="10496" width="9.140625" style="3"/>
    <col min="10497" max="10497" width="8.140625" style="3" customWidth="1"/>
    <col min="10498" max="10498" width="41.85546875" style="3" customWidth="1"/>
    <col min="10499" max="10499" width="13.7109375" style="3" customWidth="1"/>
    <col min="10500" max="10752" width="9.140625" style="3"/>
    <col min="10753" max="10753" width="8.140625" style="3" customWidth="1"/>
    <col min="10754" max="10754" width="41.85546875" style="3" customWidth="1"/>
    <col min="10755" max="10755" width="13.7109375" style="3" customWidth="1"/>
    <col min="10756" max="11008" width="9.140625" style="3"/>
    <col min="11009" max="11009" width="8.140625" style="3" customWidth="1"/>
    <col min="11010" max="11010" width="41.85546875" style="3" customWidth="1"/>
    <col min="11011" max="11011" width="13.7109375" style="3" customWidth="1"/>
    <col min="11012" max="11264" width="9.140625" style="3"/>
    <col min="11265" max="11265" width="8.140625" style="3" customWidth="1"/>
    <col min="11266" max="11266" width="41.85546875" style="3" customWidth="1"/>
    <col min="11267" max="11267" width="13.7109375" style="3" customWidth="1"/>
    <col min="11268" max="11520" width="9.140625" style="3"/>
    <col min="11521" max="11521" width="8.140625" style="3" customWidth="1"/>
    <col min="11522" max="11522" width="41.85546875" style="3" customWidth="1"/>
    <col min="11523" max="11523" width="13.7109375" style="3" customWidth="1"/>
    <col min="11524" max="11776" width="9.140625" style="3"/>
    <col min="11777" max="11777" width="8.140625" style="3" customWidth="1"/>
    <col min="11778" max="11778" width="41.85546875" style="3" customWidth="1"/>
    <col min="11779" max="11779" width="13.7109375" style="3" customWidth="1"/>
    <col min="11780" max="12032" width="9.140625" style="3"/>
    <col min="12033" max="12033" width="8.140625" style="3" customWidth="1"/>
    <col min="12034" max="12034" width="41.85546875" style="3" customWidth="1"/>
    <col min="12035" max="12035" width="13.7109375" style="3" customWidth="1"/>
    <col min="12036" max="12288" width="9.140625" style="3"/>
    <col min="12289" max="12289" width="8.140625" style="3" customWidth="1"/>
    <col min="12290" max="12290" width="41.85546875" style="3" customWidth="1"/>
    <col min="12291" max="12291" width="13.7109375" style="3" customWidth="1"/>
    <col min="12292" max="12544" width="9.140625" style="3"/>
    <col min="12545" max="12545" width="8.140625" style="3" customWidth="1"/>
    <col min="12546" max="12546" width="41.85546875" style="3" customWidth="1"/>
    <col min="12547" max="12547" width="13.7109375" style="3" customWidth="1"/>
    <col min="12548" max="12800" width="9.140625" style="3"/>
    <col min="12801" max="12801" width="8.140625" style="3" customWidth="1"/>
    <col min="12802" max="12802" width="41.85546875" style="3" customWidth="1"/>
    <col min="12803" max="12803" width="13.7109375" style="3" customWidth="1"/>
    <col min="12804" max="13056" width="9.140625" style="3"/>
    <col min="13057" max="13057" width="8.140625" style="3" customWidth="1"/>
    <col min="13058" max="13058" width="41.85546875" style="3" customWidth="1"/>
    <col min="13059" max="13059" width="13.7109375" style="3" customWidth="1"/>
    <col min="13060" max="13312" width="9.140625" style="3"/>
    <col min="13313" max="13313" width="8.140625" style="3" customWidth="1"/>
    <col min="13314" max="13314" width="41.85546875" style="3" customWidth="1"/>
    <col min="13315" max="13315" width="13.7109375" style="3" customWidth="1"/>
    <col min="13316" max="13568" width="9.140625" style="3"/>
    <col min="13569" max="13569" width="8.140625" style="3" customWidth="1"/>
    <col min="13570" max="13570" width="41.85546875" style="3" customWidth="1"/>
    <col min="13571" max="13571" width="13.7109375" style="3" customWidth="1"/>
    <col min="13572" max="13824" width="9.140625" style="3"/>
    <col min="13825" max="13825" width="8.140625" style="3" customWidth="1"/>
    <col min="13826" max="13826" width="41.85546875" style="3" customWidth="1"/>
    <col min="13827" max="13827" width="13.7109375" style="3" customWidth="1"/>
    <col min="13828" max="14080" width="9.140625" style="3"/>
    <col min="14081" max="14081" width="8.140625" style="3" customWidth="1"/>
    <col min="14082" max="14082" width="41.85546875" style="3" customWidth="1"/>
    <col min="14083" max="14083" width="13.7109375" style="3" customWidth="1"/>
    <col min="14084" max="14336" width="9.140625" style="3"/>
    <col min="14337" max="14337" width="8.140625" style="3" customWidth="1"/>
    <col min="14338" max="14338" width="41.85546875" style="3" customWidth="1"/>
    <col min="14339" max="14339" width="13.7109375" style="3" customWidth="1"/>
    <col min="14340" max="14592" width="9.140625" style="3"/>
    <col min="14593" max="14593" width="8.140625" style="3" customWidth="1"/>
    <col min="14594" max="14594" width="41.85546875" style="3" customWidth="1"/>
    <col min="14595" max="14595" width="13.7109375" style="3" customWidth="1"/>
    <col min="14596" max="14848" width="9.140625" style="3"/>
    <col min="14849" max="14849" width="8.140625" style="3" customWidth="1"/>
    <col min="14850" max="14850" width="41.85546875" style="3" customWidth="1"/>
    <col min="14851" max="14851" width="13.7109375" style="3" customWidth="1"/>
    <col min="14852" max="15104" width="9.140625" style="3"/>
    <col min="15105" max="15105" width="8.140625" style="3" customWidth="1"/>
    <col min="15106" max="15106" width="41.85546875" style="3" customWidth="1"/>
    <col min="15107" max="15107" width="13.7109375" style="3" customWidth="1"/>
    <col min="15108" max="15360" width="9.140625" style="3"/>
    <col min="15361" max="15361" width="8.140625" style="3" customWidth="1"/>
    <col min="15362" max="15362" width="41.85546875" style="3" customWidth="1"/>
    <col min="15363" max="15363" width="13.7109375" style="3" customWidth="1"/>
    <col min="15364" max="15616" width="9.140625" style="3"/>
    <col min="15617" max="15617" width="8.140625" style="3" customWidth="1"/>
    <col min="15618" max="15618" width="41.85546875" style="3" customWidth="1"/>
    <col min="15619" max="15619" width="13.7109375" style="3" customWidth="1"/>
    <col min="15620" max="15872" width="9.140625" style="3"/>
    <col min="15873" max="15873" width="8.140625" style="3" customWidth="1"/>
    <col min="15874" max="15874" width="41.85546875" style="3" customWidth="1"/>
    <col min="15875" max="15875" width="13.7109375" style="3" customWidth="1"/>
    <col min="15876" max="16128" width="9.140625" style="3"/>
    <col min="16129" max="16129" width="8.140625" style="3" customWidth="1"/>
    <col min="16130" max="16130" width="41.85546875" style="3" customWidth="1"/>
    <col min="16131" max="16131" width="13.7109375" style="3" customWidth="1"/>
    <col min="16132" max="16384" width="9.140625" style="3"/>
  </cols>
  <sheetData>
    <row r="1" spans="1:5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2" t="s">
        <v>0</v>
      </c>
    </row>
    <row r="2" spans="1:5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54" t="s">
        <v>1</v>
      </c>
      <c r="AY2" s="54"/>
      <c r="AZ2" s="54"/>
      <c r="BA2" s="54"/>
      <c r="BB2" s="54"/>
      <c r="BC2" s="54"/>
    </row>
    <row r="3" spans="1:55" x14ac:dyDescent="0.2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</row>
    <row r="4" spans="1:55" x14ac:dyDescent="0.2">
      <c r="A4" s="2" t="s">
        <v>3</v>
      </c>
      <c r="B4" s="20" t="s">
        <v>99</v>
      </c>
      <c r="C4" s="5"/>
      <c r="D4" s="4" t="s">
        <v>4</v>
      </c>
      <c r="E4" s="4"/>
      <c r="F4" s="21" t="s">
        <v>89</v>
      </c>
      <c r="G4" s="5"/>
      <c r="H4" s="1" t="s">
        <v>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</row>
    <row r="5" spans="1:5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</row>
    <row r="6" spans="1:55" x14ac:dyDescent="0.2">
      <c r="A6" s="1"/>
      <c r="B6" s="6" t="s">
        <v>6</v>
      </c>
      <c r="C6" s="7" t="s">
        <v>81</v>
      </c>
      <c r="D6" s="7"/>
      <c r="E6" s="7"/>
      <c r="F6" s="7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8"/>
      <c r="S6" s="8"/>
      <c r="T6" s="1"/>
      <c r="AN6" s="8"/>
      <c r="AO6" s="8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</row>
    <row r="7" spans="1:55" x14ac:dyDescent="0.2">
      <c r="A7" s="1"/>
      <c r="B7" s="1"/>
      <c r="C7" s="9" t="s">
        <v>7</v>
      </c>
      <c r="D7" s="9"/>
      <c r="E7" s="9"/>
      <c r="F7" s="9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1"/>
      <c r="S7" s="11"/>
      <c r="T7" s="1"/>
      <c r="AN7" s="11"/>
      <c r="AO7" s="1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</row>
    <row r="8" spans="1:55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</row>
    <row r="9" spans="1:55" x14ac:dyDescent="0.2">
      <c r="A9" s="1"/>
      <c r="B9" s="1"/>
      <c r="C9" s="1"/>
      <c r="D9" s="1"/>
      <c r="E9" s="2" t="s">
        <v>8</v>
      </c>
      <c r="F9" s="5" t="s">
        <v>89</v>
      </c>
      <c r="G9" s="5"/>
      <c r="H9" s="1" t="s">
        <v>9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</row>
    <row r="10" spans="1:55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</row>
    <row r="11" spans="1:55" ht="12.75" customHeight="1" x14ac:dyDescent="0.2">
      <c r="A11" s="1"/>
      <c r="B11" s="1"/>
      <c r="C11" s="1"/>
      <c r="D11" s="2" t="s">
        <v>10</v>
      </c>
      <c r="E11" s="64" t="s">
        <v>90</v>
      </c>
      <c r="F11" s="64"/>
      <c r="G11" s="64"/>
      <c r="H11" s="64"/>
      <c r="I11" s="64"/>
      <c r="J11" s="64"/>
      <c r="K11" s="64"/>
      <c r="L11" s="64"/>
      <c r="M11" s="64"/>
      <c r="N11" s="12"/>
      <c r="O11" s="12"/>
      <c r="P11" s="12"/>
      <c r="Q11" s="12"/>
      <c r="R11" s="12"/>
      <c r="S11" s="12"/>
      <c r="T11" s="1"/>
      <c r="AN11" s="13"/>
      <c r="AO11" s="13"/>
      <c r="AP11" s="13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</row>
    <row r="12" spans="1:55" x14ac:dyDescent="0.2">
      <c r="A12" s="1"/>
      <c r="B12" s="1"/>
      <c r="C12" s="1"/>
      <c r="D12" s="1"/>
      <c r="E12" s="9" t="s">
        <v>11</v>
      </c>
      <c r="F12" s="9"/>
      <c r="G12" s="9"/>
      <c r="H12" s="9"/>
      <c r="I12" s="9"/>
      <c r="J12" s="9"/>
      <c r="K12" s="10"/>
      <c r="L12" s="10"/>
      <c r="M12" s="10"/>
      <c r="N12" s="10"/>
      <c r="O12" s="10"/>
      <c r="P12" s="10"/>
      <c r="Q12" s="10"/>
      <c r="R12" s="10"/>
      <c r="S12" s="10"/>
      <c r="T12" s="1"/>
      <c r="AN12" s="11"/>
      <c r="AO12" s="11"/>
      <c r="AP12" s="1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</row>
    <row r="13" spans="1:55" x14ac:dyDescent="0.2">
      <c r="A13" s="1"/>
      <c r="B13" s="1"/>
      <c r="C13" s="1"/>
      <c r="D13" s="1"/>
      <c r="E13" s="11"/>
      <c r="F13" s="11"/>
      <c r="G13" s="11"/>
      <c r="H13" s="11"/>
      <c r="I13" s="1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</row>
    <row r="14" spans="1:55" x14ac:dyDescent="0.2">
      <c r="A14" s="55" t="s">
        <v>12</v>
      </c>
      <c r="B14" s="55" t="s">
        <v>13</v>
      </c>
      <c r="C14" s="55" t="s">
        <v>14</v>
      </c>
      <c r="D14" s="51" t="s">
        <v>91</v>
      </c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3"/>
      <c r="AD14" s="57" t="s">
        <v>96</v>
      </c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9"/>
    </row>
    <row r="15" spans="1:55" x14ac:dyDescent="0.2">
      <c r="A15" s="56"/>
      <c r="B15" s="56"/>
      <c r="C15" s="56"/>
      <c r="D15" s="14" t="s">
        <v>15</v>
      </c>
      <c r="E15" s="60" t="s">
        <v>16</v>
      </c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2"/>
      <c r="AD15" s="15" t="s">
        <v>15</v>
      </c>
      <c r="AE15" s="51" t="s">
        <v>16</v>
      </c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3"/>
    </row>
    <row r="16" spans="1:55" x14ac:dyDescent="0.2">
      <c r="A16" s="56"/>
      <c r="B16" s="56"/>
      <c r="C16" s="56"/>
      <c r="D16" s="55" t="s">
        <v>17</v>
      </c>
      <c r="E16" s="51" t="s">
        <v>17</v>
      </c>
      <c r="F16" s="52"/>
      <c r="G16" s="52"/>
      <c r="H16" s="52"/>
      <c r="I16" s="53"/>
      <c r="J16" s="51" t="s">
        <v>18</v>
      </c>
      <c r="K16" s="52"/>
      <c r="L16" s="52"/>
      <c r="M16" s="52"/>
      <c r="N16" s="53"/>
      <c r="O16" s="51" t="s">
        <v>19</v>
      </c>
      <c r="P16" s="52"/>
      <c r="Q16" s="52"/>
      <c r="R16" s="52"/>
      <c r="S16" s="53"/>
      <c r="T16" s="51" t="s">
        <v>20</v>
      </c>
      <c r="U16" s="52"/>
      <c r="V16" s="52"/>
      <c r="W16" s="52"/>
      <c r="X16" s="53"/>
      <c r="Y16" s="51" t="s">
        <v>21</v>
      </c>
      <c r="Z16" s="52"/>
      <c r="AA16" s="52"/>
      <c r="AB16" s="52"/>
      <c r="AC16" s="53"/>
      <c r="AD16" s="55" t="s">
        <v>17</v>
      </c>
      <c r="AE16" s="51" t="s">
        <v>17</v>
      </c>
      <c r="AF16" s="52"/>
      <c r="AG16" s="52"/>
      <c r="AH16" s="52"/>
      <c r="AI16" s="53"/>
      <c r="AJ16" s="51" t="s">
        <v>18</v>
      </c>
      <c r="AK16" s="52"/>
      <c r="AL16" s="52"/>
      <c r="AM16" s="52"/>
      <c r="AN16" s="53"/>
      <c r="AO16" s="51" t="s">
        <v>19</v>
      </c>
      <c r="AP16" s="52"/>
      <c r="AQ16" s="52"/>
      <c r="AR16" s="52"/>
      <c r="AS16" s="53"/>
      <c r="AT16" s="51" t="s">
        <v>20</v>
      </c>
      <c r="AU16" s="52"/>
      <c r="AV16" s="52"/>
      <c r="AW16" s="52"/>
      <c r="AX16" s="53"/>
      <c r="AY16" s="51" t="s">
        <v>21</v>
      </c>
      <c r="AZ16" s="52"/>
      <c r="BA16" s="52"/>
      <c r="BB16" s="52"/>
      <c r="BC16" s="53"/>
    </row>
    <row r="17" spans="1:55" ht="102" x14ac:dyDescent="0.2">
      <c r="A17" s="56"/>
      <c r="B17" s="56"/>
      <c r="C17" s="56"/>
      <c r="D17" s="63"/>
      <c r="E17" s="16" t="s">
        <v>22</v>
      </c>
      <c r="F17" s="16" t="s">
        <v>23</v>
      </c>
      <c r="G17" s="16" t="s">
        <v>24</v>
      </c>
      <c r="H17" s="16" t="s">
        <v>25</v>
      </c>
      <c r="I17" s="16" t="s">
        <v>26</v>
      </c>
      <c r="J17" s="16" t="s">
        <v>22</v>
      </c>
      <c r="K17" s="16" t="s">
        <v>23</v>
      </c>
      <c r="L17" s="16" t="s">
        <v>24</v>
      </c>
      <c r="M17" s="16" t="s">
        <v>25</v>
      </c>
      <c r="N17" s="16" t="s">
        <v>26</v>
      </c>
      <c r="O17" s="16" t="s">
        <v>22</v>
      </c>
      <c r="P17" s="16" t="s">
        <v>23</v>
      </c>
      <c r="Q17" s="16" t="s">
        <v>24</v>
      </c>
      <c r="R17" s="16" t="s">
        <v>25</v>
      </c>
      <c r="S17" s="16" t="s">
        <v>26</v>
      </c>
      <c r="T17" s="16" t="s">
        <v>22</v>
      </c>
      <c r="U17" s="16" t="s">
        <v>23</v>
      </c>
      <c r="V17" s="16" t="s">
        <v>24</v>
      </c>
      <c r="W17" s="16" t="s">
        <v>25</v>
      </c>
      <c r="X17" s="16" t="s">
        <v>26</v>
      </c>
      <c r="Y17" s="16" t="s">
        <v>22</v>
      </c>
      <c r="Z17" s="16" t="s">
        <v>23</v>
      </c>
      <c r="AA17" s="16" t="s">
        <v>24</v>
      </c>
      <c r="AB17" s="16" t="s">
        <v>25</v>
      </c>
      <c r="AC17" s="16" t="s">
        <v>26</v>
      </c>
      <c r="AD17" s="63"/>
      <c r="AE17" s="16" t="s">
        <v>22</v>
      </c>
      <c r="AF17" s="16" t="s">
        <v>23</v>
      </c>
      <c r="AG17" s="16" t="s">
        <v>24</v>
      </c>
      <c r="AH17" s="16" t="s">
        <v>25</v>
      </c>
      <c r="AI17" s="16" t="s">
        <v>26</v>
      </c>
      <c r="AJ17" s="16" t="s">
        <v>22</v>
      </c>
      <c r="AK17" s="16" t="s">
        <v>23</v>
      </c>
      <c r="AL17" s="16" t="s">
        <v>24</v>
      </c>
      <c r="AM17" s="16" t="s">
        <v>25</v>
      </c>
      <c r="AN17" s="16" t="s">
        <v>26</v>
      </c>
      <c r="AO17" s="16" t="s">
        <v>22</v>
      </c>
      <c r="AP17" s="16" t="s">
        <v>23</v>
      </c>
      <c r="AQ17" s="16" t="s">
        <v>24</v>
      </c>
      <c r="AR17" s="16" t="s">
        <v>25</v>
      </c>
      <c r="AS17" s="16" t="s">
        <v>26</v>
      </c>
      <c r="AT17" s="16" t="s">
        <v>22</v>
      </c>
      <c r="AU17" s="16" t="s">
        <v>23</v>
      </c>
      <c r="AV17" s="16" t="s">
        <v>24</v>
      </c>
      <c r="AW17" s="16" t="s">
        <v>25</v>
      </c>
      <c r="AX17" s="16" t="s">
        <v>26</v>
      </c>
      <c r="AY17" s="16" t="s">
        <v>22</v>
      </c>
      <c r="AZ17" s="16" t="s">
        <v>23</v>
      </c>
      <c r="BA17" s="16" t="s">
        <v>24</v>
      </c>
      <c r="BB17" s="16" t="s">
        <v>25</v>
      </c>
      <c r="BC17" s="16" t="s">
        <v>26</v>
      </c>
    </row>
    <row r="18" spans="1:55" x14ac:dyDescent="0.2">
      <c r="A18" s="17">
        <v>1</v>
      </c>
      <c r="B18" s="17">
        <v>2</v>
      </c>
      <c r="C18" s="17">
        <v>3</v>
      </c>
      <c r="D18" s="17">
        <v>4</v>
      </c>
      <c r="E18" s="17" t="s">
        <v>27</v>
      </c>
      <c r="F18" s="17" t="s">
        <v>28</v>
      </c>
      <c r="G18" s="17" t="s">
        <v>29</v>
      </c>
      <c r="H18" s="17" t="s">
        <v>30</v>
      </c>
      <c r="I18" s="17" t="s">
        <v>31</v>
      </c>
      <c r="J18" s="17" t="s">
        <v>32</v>
      </c>
      <c r="K18" s="17" t="s">
        <v>33</v>
      </c>
      <c r="L18" s="17" t="s">
        <v>34</v>
      </c>
      <c r="M18" s="17" t="s">
        <v>35</v>
      </c>
      <c r="N18" s="17" t="s">
        <v>36</v>
      </c>
      <c r="O18" s="17" t="s">
        <v>37</v>
      </c>
      <c r="P18" s="17" t="s">
        <v>38</v>
      </c>
      <c r="Q18" s="17" t="s">
        <v>39</v>
      </c>
      <c r="R18" s="17" t="s">
        <v>40</v>
      </c>
      <c r="S18" s="17" t="s">
        <v>41</v>
      </c>
      <c r="T18" s="17" t="s">
        <v>42</v>
      </c>
      <c r="U18" s="17" t="s">
        <v>43</v>
      </c>
      <c r="V18" s="17" t="s">
        <v>44</v>
      </c>
      <c r="W18" s="17" t="s">
        <v>45</v>
      </c>
      <c r="X18" s="17" t="s">
        <v>46</v>
      </c>
      <c r="Y18" s="17" t="s">
        <v>47</v>
      </c>
      <c r="Z18" s="17" t="s">
        <v>48</v>
      </c>
      <c r="AA18" s="17" t="s">
        <v>49</v>
      </c>
      <c r="AB18" s="17" t="s">
        <v>50</v>
      </c>
      <c r="AC18" s="17" t="s">
        <v>51</v>
      </c>
      <c r="AD18" s="17">
        <v>6</v>
      </c>
      <c r="AE18" s="17" t="s">
        <v>52</v>
      </c>
      <c r="AF18" s="17" t="s">
        <v>53</v>
      </c>
      <c r="AG18" s="17" t="s">
        <v>54</v>
      </c>
      <c r="AH18" s="17" t="s">
        <v>55</v>
      </c>
      <c r="AI18" s="17" t="s">
        <v>56</v>
      </c>
      <c r="AJ18" s="17" t="s">
        <v>57</v>
      </c>
      <c r="AK18" s="17" t="s">
        <v>58</v>
      </c>
      <c r="AL18" s="17" t="s">
        <v>59</v>
      </c>
      <c r="AM18" s="17" t="s">
        <v>60</v>
      </c>
      <c r="AN18" s="17" t="s">
        <v>61</v>
      </c>
      <c r="AO18" s="17" t="s">
        <v>62</v>
      </c>
      <c r="AP18" s="17" t="s">
        <v>63</v>
      </c>
      <c r="AQ18" s="17" t="s">
        <v>64</v>
      </c>
      <c r="AR18" s="17" t="s">
        <v>65</v>
      </c>
      <c r="AS18" s="17" t="s">
        <v>66</v>
      </c>
      <c r="AT18" s="17" t="s">
        <v>67</v>
      </c>
      <c r="AU18" s="17" t="s">
        <v>68</v>
      </c>
      <c r="AV18" s="17" t="s">
        <v>69</v>
      </c>
      <c r="AW18" s="17" t="s">
        <v>70</v>
      </c>
      <c r="AX18" s="17" t="s">
        <v>71</v>
      </c>
      <c r="AY18" s="17" t="s">
        <v>72</v>
      </c>
      <c r="AZ18" s="17" t="s">
        <v>73</v>
      </c>
      <c r="BA18" s="17" t="s">
        <v>74</v>
      </c>
      <c r="BB18" s="17" t="s">
        <v>75</v>
      </c>
      <c r="BC18" s="17" t="s">
        <v>76</v>
      </c>
    </row>
    <row r="19" spans="1:55" ht="25.5" x14ac:dyDescent="0.2">
      <c r="A19" s="41" t="s">
        <v>78</v>
      </c>
      <c r="B19" s="38" t="s">
        <v>79</v>
      </c>
      <c r="C19" s="37"/>
      <c r="D19" s="37"/>
      <c r="E19" s="22"/>
      <c r="F19" s="26"/>
      <c r="G19" s="26"/>
      <c r="H19" s="26"/>
      <c r="I19" s="26"/>
      <c r="J19" s="29"/>
      <c r="K19" s="23"/>
      <c r="L19" s="23"/>
      <c r="M19" s="23"/>
      <c r="N19" s="23"/>
      <c r="O19" s="29"/>
      <c r="P19" s="32"/>
      <c r="Q19" s="31"/>
      <c r="R19" s="31"/>
      <c r="S19" s="31"/>
      <c r="T19" s="26"/>
      <c r="U19" s="31"/>
      <c r="V19" s="33"/>
      <c r="W19" s="31"/>
      <c r="X19" s="31"/>
      <c r="Y19" s="29"/>
      <c r="Z19" s="31"/>
      <c r="AA19" s="31"/>
      <c r="AB19" s="31"/>
      <c r="AC19" s="29"/>
      <c r="AD19" s="47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18"/>
      <c r="AP19" s="18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</row>
    <row r="20" spans="1:55" ht="96" customHeight="1" x14ac:dyDescent="0.2">
      <c r="A20" s="43" t="s">
        <v>92</v>
      </c>
      <c r="B20" s="39" t="s">
        <v>97</v>
      </c>
      <c r="C20" s="40" t="s">
        <v>94</v>
      </c>
      <c r="D20" s="45">
        <v>2.5981478960729967</v>
      </c>
      <c r="E20" s="22">
        <f>F20+G20+H20+I20</f>
        <v>0</v>
      </c>
      <c r="F20" s="29">
        <f t="shared" ref="F20" si="0">K20+P20+U20+Z20</f>
        <v>0</v>
      </c>
      <c r="G20" s="29">
        <f t="shared" ref="G20:I21" si="1">L20+Q20+V20+AA20</f>
        <v>0</v>
      </c>
      <c r="H20" s="29">
        <f t="shared" si="1"/>
        <v>0</v>
      </c>
      <c r="I20" s="29">
        <f t="shared" si="1"/>
        <v>0</v>
      </c>
      <c r="J20" s="29">
        <f t="shared" ref="J20:J24" si="2">K20+L20+M20+N20</f>
        <v>0</v>
      </c>
      <c r="K20" s="42">
        <v>0</v>
      </c>
      <c r="L20" s="42">
        <v>0</v>
      </c>
      <c r="M20" s="42">
        <v>0</v>
      </c>
      <c r="N20" s="42">
        <v>0</v>
      </c>
      <c r="O20" s="29">
        <f t="shared" ref="O20" si="3">P20+Q20+R20+S20</f>
        <v>0</v>
      </c>
      <c r="P20" s="42">
        <v>0</v>
      </c>
      <c r="Q20" s="42">
        <v>0</v>
      </c>
      <c r="R20" s="42">
        <v>0</v>
      </c>
      <c r="S20" s="42">
        <v>0</v>
      </c>
      <c r="T20" s="29">
        <f t="shared" ref="T20" si="4">U20+V20+W20+X20</f>
        <v>0</v>
      </c>
      <c r="U20" s="42">
        <v>0</v>
      </c>
      <c r="V20" s="42">
        <v>0</v>
      </c>
      <c r="W20" s="42">
        <v>0</v>
      </c>
      <c r="X20" s="42">
        <v>0</v>
      </c>
      <c r="Y20" s="29">
        <f t="shared" ref="Y20" si="5">Z20+AA20+AB20+AC20</f>
        <v>0</v>
      </c>
      <c r="Z20" s="42">
        <v>0</v>
      </c>
      <c r="AA20" s="42">
        <v>0</v>
      </c>
      <c r="AB20" s="42">
        <v>0</v>
      </c>
      <c r="AC20" s="29">
        <v>0</v>
      </c>
      <c r="AD20" s="46">
        <v>2.1651232467275001</v>
      </c>
      <c r="AE20" s="48">
        <f>AJ20+AO20+AT20+AY20</f>
        <v>0</v>
      </c>
      <c r="AF20" s="48">
        <f>AK20+AP20+AU20+AZ20</f>
        <v>0</v>
      </c>
      <c r="AG20" s="48">
        <f t="shared" ref="AG20:AI20" si="6">AL20+AQ20+AV20+BA20</f>
        <v>0</v>
      </c>
      <c r="AH20" s="48">
        <f t="shared" ref="AH20" si="7">AM20+AR20+AW20+BB20</f>
        <v>0</v>
      </c>
      <c r="AI20" s="48">
        <f t="shared" si="6"/>
        <v>0</v>
      </c>
      <c r="AJ20" s="48">
        <f t="shared" ref="AJ20" si="8">AK20+AL20+AM20+AN20</f>
        <v>0</v>
      </c>
      <c r="AK20" s="48">
        <v>0</v>
      </c>
      <c r="AL20" s="48">
        <v>0</v>
      </c>
      <c r="AM20" s="48">
        <v>0</v>
      </c>
      <c r="AN20" s="48">
        <v>0</v>
      </c>
      <c r="AO20" s="48">
        <f>AP20+AQ20+AR20+AS20</f>
        <v>0</v>
      </c>
      <c r="AP20" s="48">
        <v>0</v>
      </c>
      <c r="AQ20" s="48">
        <v>0</v>
      </c>
      <c r="AR20" s="48">
        <v>0</v>
      </c>
      <c r="AS20" s="48">
        <v>0</v>
      </c>
      <c r="AT20" s="48">
        <f t="shared" ref="AT20:AT24" si="9">AU20+AV20+AW20+AX20</f>
        <v>0</v>
      </c>
      <c r="AU20" s="48">
        <v>0</v>
      </c>
      <c r="AV20" s="48">
        <v>0</v>
      </c>
      <c r="AW20" s="48">
        <v>0</v>
      </c>
      <c r="AX20" s="48">
        <v>0</v>
      </c>
      <c r="AY20" s="48">
        <f t="shared" ref="AY20:AY21" si="10">AZ20+BA20+BB20+BC20</f>
        <v>0</v>
      </c>
      <c r="AZ20" s="48">
        <v>0</v>
      </c>
      <c r="BA20" s="48">
        <v>0</v>
      </c>
      <c r="BB20" s="48">
        <v>0</v>
      </c>
      <c r="BC20" s="48">
        <v>0</v>
      </c>
    </row>
    <row r="21" spans="1:55" ht="54" customHeight="1" x14ac:dyDescent="0.2">
      <c r="A21" s="43" t="s">
        <v>93</v>
      </c>
      <c r="B21" s="39" t="s">
        <v>98</v>
      </c>
      <c r="C21" s="40" t="s">
        <v>95</v>
      </c>
      <c r="D21" s="45">
        <v>4.1456207099797737</v>
      </c>
      <c r="E21" s="22">
        <f t="shared" ref="E21" si="11">F21+G21+H21+I21</f>
        <v>4.1456207039999997</v>
      </c>
      <c r="F21" s="29">
        <f t="shared" ref="F21" si="12">K21+P21+U21+Z21</f>
        <v>0</v>
      </c>
      <c r="G21" s="29">
        <f t="shared" si="1"/>
        <v>4.1226790319999997</v>
      </c>
      <c r="H21" s="29">
        <f t="shared" si="1"/>
        <v>0</v>
      </c>
      <c r="I21" s="29">
        <f t="shared" si="1"/>
        <v>2.2941672E-2</v>
      </c>
      <c r="J21" s="29">
        <f t="shared" si="2"/>
        <v>0</v>
      </c>
      <c r="K21" s="42">
        <v>0</v>
      </c>
      <c r="L21" s="42">
        <v>0</v>
      </c>
      <c r="M21" s="42">
        <v>0</v>
      </c>
      <c r="N21" s="42">
        <v>0</v>
      </c>
      <c r="O21" s="29">
        <f t="shared" ref="O21" si="13">P21+Q21+R21+S21</f>
        <v>4.1456207039999997</v>
      </c>
      <c r="P21" s="42">
        <v>0</v>
      </c>
      <c r="Q21" s="42">
        <f>AQ21*1.2</f>
        <v>4.1226790319999997</v>
      </c>
      <c r="R21" s="42">
        <v>0</v>
      </c>
      <c r="S21" s="42">
        <f>AS21*1.2</f>
        <v>2.2941672E-2</v>
      </c>
      <c r="T21" s="29">
        <f t="shared" ref="T21" si="14">U21+V21+W21+X21</f>
        <v>0</v>
      </c>
      <c r="U21" s="42">
        <v>0</v>
      </c>
      <c r="V21" s="42">
        <v>0</v>
      </c>
      <c r="W21" s="42">
        <v>0</v>
      </c>
      <c r="X21" s="42">
        <v>0</v>
      </c>
      <c r="Y21" s="29">
        <f t="shared" ref="Y21" si="15">Z21+AA21+AB21+AC21</f>
        <v>0</v>
      </c>
      <c r="Z21" s="42">
        <v>0</v>
      </c>
      <c r="AA21" s="42">
        <v>0</v>
      </c>
      <c r="AB21" s="42">
        <v>0</v>
      </c>
      <c r="AC21" s="29">
        <v>0</v>
      </c>
      <c r="AD21" s="46">
        <v>3.45468392498314</v>
      </c>
      <c r="AE21" s="48">
        <f t="shared" ref="AE21" si="16">AJ21+AO21+AT21+AY21</f>
        <v>3.4546839199999999</v>
      </c>
      <c r="AF21" s="48">
        <f t="shared" ref="AF21" si="17">AK21+AP21+AU21+AZ21</f>
        <v>0</v>
      </c>
      <c r="AG21" s="48">
        <f t="shared" ref="AG21" si="18">AL21+AQ21+AV21+BA21</f>
        <v>3.4355658600000001</v>
      </c>
      <c r="AH21" s="48">
        <f t="shared" ref="AH21" si="19">AM21+AR21+AW21+BB21</f>
        <v>0</v>
      </c>
      <c r="AI21" s="48">
        <f t="shared" ref="AI21" si="20">AN21+AS21+AX21+BC21</f>
        <v>1.9118059999999999E-2</v>
      </c>
      <c r="AJ21" s="48">
        <f t="shared" ref="AJ21" si="21">AK21+AL21+AM21+AN21</f>
        <v>0</v>
      </c>
      <c r="AK21" s="48">
        <v>0</v>
      </c>
      <c r="AL21" s="48">
        <v>0</v>
      </c>
      <c r="AM21" s="48">
        <v>0</v>
      </c>
      <c r="AN21" s="48">
        <v>0</v>
      </c>
      <c r="AO21" s="48">
        <f t="shared" ref="AO21:AO24" si="22">AP21+AQ21+AR21+AS21</f>
        <v>3.4546839199999999</v>
      </c>
      <c r="AP21" s="48">
        <v>0</v>
      </c>
      <c r="AQ21" s="48">
        <v>3.4355658600000001</v>
      </c>
      <c r="AR21" s="48">
        <v>0</v>
      </c>
      <c r="AS21" s="48">
        <v>1.9118059999999999E-2</v>
      </c>
      <c r="AT21" s="48">
        <f t="shared" si="9"/>
        <v>0</v>
      </c>
      <c r="AU21" s="48">
        <v>0</v>
      </c>
      <c r="AV21" s="48">
        <v>0</v>
      </c>
      <c r="AW21" s="48">
        <v>0</v>
      </c>
      <c r="AX21" s="48">
        <v>0</v>
      </c>
      <c r="AY21" s="48">
        <f t="shared" si="10"/>
        <v>0</v>
      </c>
      <c r="AZ21" s="48">
        <v>0</v>
      </c>
      <c r="BA21" s="48">
        <v>0</v>
      </c>
      <c r="BB21" s="48">
        <v>0</v>
      </c>
      <c r="BC21" s="48">
        <v>0</v>
      </c>
    </row>
    <row r="22" spans="1:55" ht="25.5" x14ac:dyDescent="0.2">
      <c r="A22" s="41" t="s">
        <v>86</v>
      </c>
      <c r="B22" s="38" t="s">
        <v>80</v>
      </c>
      <c r="C22" s="37"/>
      <c r="D22" s="44"/>
      <c r="E22" s="22"/>
      <c r="F22" s="29"/>
      <c r="G22" s="29"/>
      <c r="H22" s="29"/>
      <c r="I22" s="29"/>
      <c r="J22" s="29"/>
      <c r="K22" s="42"/>
      <c r="L22" s="42"/>
      <c r="M22" s="42"/>
      <c r="N22" s="42"/>
      <c r="O22" s="29"/>
      <c r="P22" s="32"/>
      <c r="Q22" s="31"/>
      <c r="R22" s="31"/>
      <c r="S22" s="31"/>
      <c r="T22" s="29"/>
      <c r="U22" s="31"/>
      <c r="V22" s="30"/>
      <c r="W22" s="31"/>
      <c r="X22" s="31"/>
      <c r="Y22" s="29"/>
      <c r="Z22" s="31"/>
      <c r="AA22" s="31"/>
      <c r="AB22" s="31"/>
      <c r="AC22" s="29"/>
      <c r="AD22" s="49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</row>
    <row r="23" spans="1:55" ht="25.5" x14ac:dyDescent="0.2">
      <c r="A23" s="43" t="s">
        <v>87</v>
      </c>
      <c r="B23" s="39" t="s">
        <v>85</v>
      </c>
      <c r="C23" s="40" t="s">
        <v>82</v>
      </c>
      <c r="D23" s="45">
        <v>71.781331192542794</v>
      </c>
      <c r="E23" s="22">
        <f>F23+G23+H23+I23</f>
        <v>36.249857179999999</v>
      </c>
      <c r="F23" s="29">
        <f t="shared" ref="F23" si="23">K23+P23+U23+Z23</f>
        <v>0</v>
      </c>
      <c r="G23" s="29">
        <f t="shared" ref="G23:I24" si="24">L23+Q23+V23+AA23</f>
        <v>0</v>
      </c>
      <c r="H23" s="29">
        <f t="shared" si="24"/>
        <v>0</v>
      </c>
      <c r="I23" s="29">
        <f t="shared" si="24"/>
        <v>36.249857179999999</v>
      </c>
      <c r="J23" s="29">
        <f>K23+L23+M23+N23</f>
        <v>14.09547165</v>
      </c>
      <c r="K23" s="42">
        <v>0</v>
      </c>
      <c r="L23" s="42">
        <v>0</v>
      </c>
      <c r="M23" s="42">
        <v>0</v>
      </c>
      <c r="N23" s="42">
        <v>14.09547165</v>
      </c>
      <c r="O23" s="29">
        <f t="shared" ref="O23" si="25">P23+Q23+R23+S23</f>
        <v>22.154385529999999</v>
      </c>
      <c r="P23" s="42">
        <v>0</v>
      </c>
      <c r="Q23" s="42">
        <v>0</v>
      </c>
      <c r="R23" s="42">
        <v>0</v>
      </c>
      <c r="S23" s="42">
        <v>22.154385529999999</v>
      </c>
      <c r="T23" s="29">
        <f t="shared" ref="T23" si="26">U23+V23+W23+X23</f>
        <v>0</v>
      </c>
      <c r="U23" s="42">
        <v>0</v>
      </c>
      <c r="V23" s="42">
        <v>0</v>
      </c>
      <c r="W23" s="42">
        <v>0</v>
      </c>
      <c r="X23" s="42">
        <v>0</v>
      </c>
      <c r="Y23" s="29">
        <f t="shared" ref="Y23" si="27">Z23+AA23+AB23+AC23</f>
        <v>0</v>
      </c>
      <c r="Z23" s="42">
        <v>0</v>
      </c>
      <c r="AA23" s="42">
        <v>0</v>
      </c>
      <c r="AB23" s="42">
        <v>0</v>
      </c>
      <c r="AC23" s="29">
        <v>0</v>
      </c>
      <c r="AD23" s="46">
        <v>59.817775993785702</v>
      </c>
      <c r="AE23" s="48">
        <f>AJ23+AO23+AT23+AY23</f>
        <v>30.20821431666667</v>
      </c>
      <c r="AF23" s="48">
        <f t="shared" ref="AF23" si="28">AK23+AP23+AU23+AZ23</f>
        <v>0</v>
      </c>
      <c r="AG23" s="48">
        <f t="shared" ref="AG23" si="29">AL23+AQ23+AV23+BA23</f>
        <v>0</v>
      </c>
      <c r="AH23" s="48">
        <f t="shared" ref="AH23" si="30">AM23+AR23+AW23+BB23</f>
        <v>0</v>
      </c>
      <c r="AI23" s="48">
        <f t="shared" ref="AI23" si="31">AN23+AS23+AX23+BC23</f>
        <v>30.20821431666667</v>
      </c>
      <c r="AJ23" s="48">
        <f>AK23+AL23+AM23+AN23</f>
        <v>11.746226375000001</v>
      </c>
      <c r="AK23" s="48">
        <v>0</v>
      </c>
      <c r="AL23" s="48">
        <v>0</v>
      </c>
      <c r="AM23" s="48">
        <v>0</v>
      </c>
      <c r="AN23" s="48">
        <f>N23/1.2</f>
        <v>11.746226375000001</v>
      </c>
      <c r="AO23" s="48">
        <f t="shared" si="22"/>
        <v>18.461987941666667</v>
      </c>
      <c r="AP23" s="48">
        <v>0</v>
      </c>
      <c r="AQ23" s="48">
        <v>0</v>
      </c>
      <c r="AR23" s="48">
        <v>0</v>
      </c>
      <c r="AS23" s="48">
        <f>S23/1.2</f>
        <v>18.461987941666667</v>
      </c>
      <c r="AT23" s="48">
        <f t="shared" si="9"/>
        <v>0</v>
      </c>
      <c r="AU23" s="48">
        <v>0</v>
      </c>
      <c r="AV23" s="48">
        <v>0</v>
      </c>
      <c r="AW23" s="48">
        <v>0</v>
      </c>
      <c r="AX23" s="48">
        <f>X23/1.2</f>
        <v>0</v>
      </c>
      <c r="AY23" s="48">
        <f t="shared" ref="AY23:AY24" si="32">AZ23+BA23+BB23+BC23</f>
        <v>0</v>
      </c>
      <c r="AZ23" s="48">
        <v>0</v>
      </c>
      <c r="BA23" s="48">
        <v>0</v>
      </c>
      <c r="BB23" s="48">
        <v>0</v>
      </c>
      <c r="BC23" s="48">
        <f>AC23/1.2</f>
        <v>0</v>
      </c>
    </row>
    <row r="24" spans="1:55" ht="25.5" x14ac:dyDescent="0.2">
      <c r="A24" s="43" t="s">
        <v>88</v>
      </c>
      <c r="B24" s="39" t="s">
        <v>84</v>
      </c>
      <c r="C24" s="40" t="s">
        <v>83</v>
      </c>
      <c r="D24" s="45">
        <v>2.42964817749065</v>
      </c>
      <c r="E24" s="22">
        <f>F24+G24+H24+I24</f>
        <v>1.85</v>
      </c>
      <c r="F24" s="29">
        <f t="shared" ref="F24" si="33">K24+P24+U24+Z24</f>
        <v>0</v>
      </c>
      <c r="G24" s="29">
        <f t="shared" si="24"/>
        <v>0</v>
      </c>
      <c r="H24" s="29">
        <f t="shared" si="24"/>
        <v>0</v>
      </c>
      <c r="I24" s="29">
        <f t="shared" si="24"/>
        <v>1.85</v>
      </c>
      <c r="J24" s="29">
        <f t="shared" si="2"/>
        <v>0</v>
      </c>
      <c r="K24" s="42">
        <v>0</v>
      </c>
      <c r="L24" s="42">
        <v>0</v>
      </c>
      <c r="M24" s="42">
        <v>0</v>
      </c>
      <c r="N24" s="42">
        <v>0</v>
      </c>
      <c r="O24" s="29">
        <f>P24+Q24+R24+S24</f>
        <v>1.85</v>
      </c>
      <c r="P24" s="42">
        <v>0</v>
      </c>
      <c r="Q24" s="42">
        <v>0</v>
      </c>
      <c r="R24" s="42">
        <v>0</v>
      </c>
      <c r="S24" s="42">
        <v>1.85</v>
      </c>
      <c r="T24" s="29">
        <f t="shared" ref="T24" si="34">U24+V24+W24+X24</f>
        <v>0</v>
      </c>
      <c r="U24" s="42">
        <v>0</v>
      </c>
      <c r="V24" s="42">
        <v>0</v>
      </c>
      <c r="W24" s="42">
        <v>0</v>
      </c>
      <c r="X24" s="42">
        <v>0</v>
      </c>
      <c r="Y24" s="29">
        <f t="shared" ref="Y24" si="35">Z24+AA24+AB24+AC24</f>
        <v>0</v>
      </c>
      <c r="Z24" s="42">
        <v>0</v>
      </c>
      <c r="AA24" s="42">
        <v>0</v>
      </c>
      <c r="AB24" s="42">
        <v>0</v>
      </c>
      <c r="AC24" s="29">
        <v>0</v>
      </c>
      <c r="AD24" s="46">
        <v>2.02470681457554</v>
      </c>
      <c r="AE24" s="48">
        <f t="shared" ref="AE24" si="36">AJ24+AO24+AT24+AY24</f>
        <v>1.5416666699999999</v>
      </c>
      <c r="AF24" s="48">
        <f t="shared" ref="AF24" si="37">AK24+AP24+AU24+AZ24</f>
        <v>0</v>
      </c>
      <c r="AG24" s="48">
        <f t="shared" ref="AG24" si="38">AL24+AQ24+AV24+BA24</f>
        <v>0</v>
      </c>
      <c r="AH24" s="48">
        <f t="shared" ref="AH24" si="39">AM24+AR24+AW24+BB24</f>
        <v>0</v>
      </c>
      <c r="AI24" s="48">
        <f t="shared" ref="AI24" si="40">AN24+AS24+AX24+BC24</f>
        <v>1.5416666699999999</v>
      </c>
      <c r="AJ24" s="48">
        <f t="shared" ref="AJ24" si="41">AK24+AL24+AM24+AN24</f>
        <v>0</v>
      </c>
      <c r="AK24" s="48">
        <v>0</v>
      </c>
      <c r="AL24" s="48">
        <v>0</v>
      </c>
      <c r="AM24" s="48">
        <v>0</v>
      </c>
      <c r="AN24" s="48">
        <v>0</v>
      </c>
      <c r="AO24" s="48">
        <f t="shared" si="22"/>
        <v>1.5416666699999999</v>
      </c>
      <c r="AP24" s="48">
        <v>0</v>
      </c>
      <c r="AQ24" s="48">
        <v>0</v>
      </c>
      <c r="AR24" s="48">
        <v>0</v>
      </c>
      <c r="AS24" s="48">
        <v>1.5416666699999999</v>
      </c>
      <c r="AT24" s="48">
        <f t="shared" si="9"/>
        <v>0</v>
      </c>
      <c r="AU24" s="48">
        <v>0</v>
      </c>
      <c r="AV24" s="48">
        <v>0</v>
      </c>
      <c r="AW24" s="48">
        <v>0</v>
      </c>
      <c r="AX24" s="48">
        <v>0</v>
      </c>
      <c r="AY24" s="48">
        <f t="shared" si="32"/>
        <v>0</v>
      </c>
      <c r="AZ24" s="48">
        <v>0</v>
      </c>
      <c r="BA24" s="48">
        <v>0</v>
      </c>
      <c r="BB24" s="48">
        <v>0</v>
      </c>
      <c r="BC24" s="48">
        <v>0</v>
      </c>
    </row>
    <row r="25" spans="1:55" x14ac:dyDescent="0.2">
      <c r="A25" s="65" t="s">
        <v>77</v>
      </c>
      <c r="B25" s="66"/>
      <c r="C25" s="67"/>
      <c r="D25" s="34">
        <f t="shared" ref="D25:I25" si="42">SUM(D19:D24)</f>
        <v>80.95474797608621</v>
      </c>
      <c r="E25" s="34">
        <f t="shared" si="42"/>
        <v>42.245477884000003</v>
      </c>
      <c r="F25" s="35">
        <f t="shared" si="42"/>
        <v>0</v>
      </c>
      <c r="G25" s="35">
        <f t="shared" si="42"/>
        <v>4.1226790319999997</v>
      </c>
      <c r="H25" s="35">
        <f t="shared" si="42"/>
        <v>0</v>
      </c>
      <c r="I25" s="35">
        <f t="shared" si="42"/>
        <v>38.122798852000003</v>
      </c>
      <c r="J25" s="26">
        <f>K25+L25+M25+N25</f>
        <v>14.09547165</v>
      </c>
      <c r="K25" s="19">
        <f t="shared" ref="K25:BC25" si="43">SUM(K19:K24)</f>
        <v>0</v>
      </c>
      <c r="L25" s="19">
        <f t="shared" si="43"/>
        <v>0</v>
      </c>
      <c r="M25" s="19">
        <f t="shared" si="43"/>
        <v>0</v>
      </c>
      <c r="N25" s="19">
        <f t="shared" si="43"/>
        <v>14.09547165</v>
      </c>
      <c r="O25" s="34">
        <f t="shared" si="43"/>
        <v>28.150006233999999</v>
      </c>
      <c r="P25" s="27">
        <f t="shared" si="43"/>
        <v>0</v>
      </c>
      <c r="Q25" s="28">
        <f t="shared" si="43"/>
        <v>4.1226790319999997</v>
      </c>
      <c r="R25" s="28">
        <f t="shared" si="43"/>
        <v>0</v>
      </c>
      <c r="S25" s="28">
        <f t="shared" si="43"/>
        <v>24.027327202000002</v>
      </c>
      <c r="T25" s="34">
        <f t="shared" si="43"/>
        <v>0</v>
      </c>
      <c r="U25" s="28">
        <f t="shared" si="43"/>
        <v>0</v>
      </c>
      <c r="V25" s="28">
        <f t="shared" si="43"/>
        <v>0</v>
      </c>
      <c r="W25" s="28">
        <f t="shared" si="43"/>
        <v>0</v>
      </c>
      <c r="X25" s="28">
        <f t="shared" si="43"/>
        <v>0</v>
      </c>
      <c r="Y25" s="34">
        <f t="shared" si="43"/>
        <v>0</v>
      </c>
      <c r="Z25" s="28">
        <f t="shared" si="43"/>
        <v>0</v>
      </c>
      <c r="AA25" s="28">
        <f t="shared" si="43"/>
        <v>0</v>
      </c>
      <c r="AB25" s="28">
        <f t="shared" si="43"/>
        <v>0</v>
      </c>
      <c r="AC25" s="28">
        <f t="shared" si="43"/>
        <v>0</v>
      </c>
      <c r="AD25" s="36">
        <f t="shared" si="43"/>
        <v>67.462289980071873</v>
      </c>
      <c r="AE25" s="19">
        <f t="shared" si="43"/>
        <v>35.204564906666668</v>
      </c>
      <c r="AF25" s="19">
        <f t="shared" si="43"/>
        <v>0</v>
      </c>
      <c r="AG25" s="19">
        <f t="shared" si="43"/>
        <v>3.4355658600000001</v>
      </c>
      <c r="AH25" s="19">
        <f t="shared" si="43"/>
        <v>0</v>
      </c>
      <c r="AI25" s="19">
        <f t="shared" si="43"/>
        <v>31.768999046666671</v>
      </c>
      <c r="AJ25" s="19">
        <f t="shared" si="43"/>
        <v>11.746226375000001</v>
      </c>
      <c r="AK25" s="19">
        <f t="shared" si="43"/>
        <v>0</v>
      </c>
      <c r="AL25" s="19">
        <f t="shared" si="43"/>
        <v>0</v>
      </c>
      <c r="AM25" s="19">
        <f t="shared" si="43"/>
        <v>0</v>
      </c>
      <c r="AN25" s="19">
        <f t="shared" si="43"/>
        <v>11.746226375000001</v>
      </c>
      <c r="AO25" s="19">
        <f t="shared" si="43"/>
        <v>23.458338531666669</v>
      </c>
      <c r="AP25" s="19">
        <f t="shared" si="43"/>
        <v>0</v>
      </c>
      <c r="AQ25" s="19">
        <f t="shared" si="43"/>
        <v>3.4355658600000001</v>
      </c>
      <c r="AR25" s="19">
        <f t="shared" si="43"/>
        <v>0</v>
      </c>
      <c r="AS25" s="19">
        <f t="shared" si="43"/>
        <v>20.022772671666669</v>
      </c>
      <c r="AT25" s="19">
        <f t="shared" si="43"/>
        <v>0</v>
      </c>
      <c r="AU25" s="19">
        <f t="shared" si="43"/>
        <v>0</v>
      </c>
      <c r="AV25" s="19">
        <f t="shared" si="43"/>
        <v>0</v>
      </c>
      <c r="AW25" s="19">
        <f t="shared" si="43"/>
        <v>0</v>
      </c>
      <c r="AX25" s="19">
        <f t="shared" si="43"/>
        <v>0</v>
      </c>
      <c r="AY25" s="19">
        <f t="shared" si="43"/>
        <v>0</v>
      </c>
      <c r="AZ25" s="19">
        <f t="shared" si="43"/>
        <v>0</v>
      </c>
      <c r="BA25" s="19">
        <f t="shared" si="43"/>
        <v>0</v>
      </c>
      <c r="BB25" s="19">
        <f t="shared" si="43"/>
        <v>0</v>
      </c>
      <c r="BC25" s="19">
        <f t="shared" si="43"/>
        <v>0</v>
      </c>
    </row>
    <row r="29" spans="1:55" x14ac:dyDescent="0.2">
      <c r="N29" s="25"/>
    </row>
  </sheetData>
  <mergeCells count="22">
    <mergeCell ref="E11:M11"/>
    <mergeCell ref="AE16:AI16"/>
    <mergeCell ref="A25:C25"/>
    <mergeCell ref="AJ16:AN16"/>
    <mergeCell ref="AO16:AS16"/>
    <mergeCell ref="AD16:AD17"/>
    <mergeCell ref="AT16:AX16"/>
    <mergeCell ref="AX2:BC2"/>
    <mergeCell ref="A14:A17"/>
    <mergeCell ref="B14:B17"/>
    <mergeCell ref="C14:C17"/>
    <mergeCell ref="D14:AC14"/>
    <mergeCell ref="AD14:BC14"/>
    <mergeCell ref="E15:AC15"/>
    <mergeCell ref="AE15:BC15"/>
    <mergeCell ref="D16:D17"/>
    <mergeCell ref="E16:I16"/>
    <mergeCell ref="AY16:BC16"/>
    <mergeCell ref="J16:N16"/>
    <mergeCell ref="O16:S16"/>
    <mergeCell ref="T16:X16"/>
    <mergeCell ref="Y16:AC16"/>
  </mergeCells>
  <dataValidations count="1">
    <dataValidation type="decimal" allowBlank="1" showErrorMessage="1" errorTitle="Ошибка" error="Допускается ввод только неотрицательных чисел!" sqref="AD20:AD21 AD23:AD24" xr:uid="{7045CD12-AAB3-4EE6-8907-86050BBD8F67}">
      <formula1>0</formula1>
      <formula2>9.99999999999999E+23</formula2>
    </dataValidation>
  </dataValidations>
  <pageMargins left="0.19685039370078741" right="0.11811023622047245" top="0.55118110236220474" bottom="0.35433070866141736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2024-07-23T10:25:56Z</dcterms:modified>
</cp:coreProperties>
</file>