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CCDDAFC-FCBC-4FDE-80C3-923D71C2BF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1" l="1"/>
  <c r="P19" i="1"/>
  <c r="H19" i="1"/>
  <c r="M22" i="1"/>
  <c r="K22" i="1"/>
  <c r="F22" i="1" l="1"/>
  <c r="G22" i="1"/>
  <c r="H22" i="1"/>
  <c r="I19" i="1"/>
  <c r="I20" i="1"/>
  <c r="I23" i="1"/>
  <c r="T23" i="1" s="1"/>
  <c r="I22" i="1"/>
  <c r="P22" i="1"/>
  <c r="H23" i="1" l="1"/>
  <c r="E24" i="1" l="1"/>
  <c r="F23" i="1" l="1"/>
  <c r="L23" i="1"/>
  <c r="P20" i="1" l="1"/>
  <c r="H20" i="1" s="1"/>
  <c r="H24" i="1" l="1"/>
  <c r="R23" i="1"/>
  <c r="R22" i="1"/>
  <c r="Q24" i="1"/>
  <c r="O24" i="1"/>
  <c r="N24" i="1"/>
  <c r="M24" i="1"/>
  <c r="L24" i="1"/>
  <c r="K24" i="1"/>
  <c r="J24" i="1"/>
  <c r="D24" i="1"/>
  <c r="U23" i="1"/>
  <c r="T22" i="1" l="1"/>
  <c r="U22" i="1" s="1"/>
  <c r="G23" i="1"/>
  <c r="S23" i="1"/>
  <c r="P24" i="1"/>
  <c r="S22" i="1"/>
  <c r="F24" i="1" l="1"/>
  <c r="R24" i="1"/>
  <c r="G24" i="1" l="1"/>
  <c r="I24" i="1"/>
  <c r="S24" i="1" l="1"/>
</calcChain>
</file>

<file path=xl/sharedStrings.xml><?xml version="1.0" encoding="utf-8"?>
<sst xmlns="http://schemas.openxmlformats.org/spreadsheetml/2006/main" count="65" uniqueCount="54">
  <si>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</si>
  <si>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</si>
  <si>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</si>
  <si>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</si>
  <si>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</si>
  <si>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</si>
  <si>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</si>
  <si>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</si>
  <si>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</si>
  <si>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</si>
  <si>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</si>
  <si>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</si>
  <si>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</si>
  <si>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</si>
  <si>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</si>
  <si>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</si>
  <si>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01.01. года N,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</si>
  <si>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</si>
  <si>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</si>
  <si>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</si>
  <si>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</si>
  <si>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</si>
  <si>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</si>
  <si>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</si>
  <si>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</si>
  <si>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</si>
  <si>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</si>
  <si>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</si>
  <si>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</si>
  <si>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</si>
  <si>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</si>
  <si>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</si>
  <si>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</si>
  <si>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</si>
  <si>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</si>
  <si>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</si>
  <si>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Фактический объем освоения капитальных вложений на 01.01. года 2023 в прогнозных ценах соответствующих лет, млн. рублей
(без НДС)</t>
  </si>
  <si>
    <t>N_AOTGE16</t>
  </si>
  <si>
    <t>N_AOTGE18</t>
  </si>
  <si>
    <t>Приобретение специализированной автотранспортной техники в лизинг</t>
  </si>
  <si>
    <t>Приобретение измельчителей древесины на прицепе для легкового автомобиля</t>
  </si>
  <si>
    <t>6.</t>
  </si>
  <si>
    <t>6.9</t>
  </si>
  <si>
    <t>6.11</t>
  </si>
  <si>
    <t>2024</t>
  </si>
  <si>
    <t>Приказом ГУ РЭК Тверской области от 19.12.2023г.№ 541-нп</t>
  </si>
  <si>
    <t>Освоение капитальных вложений года 2024, млн. рублей (без НДС)</t>
  </si>
  <si>
    <t>2.4</t>
  </si>
  <si>
    <t>2.7</t>
  </si>
  <si>
    <t>O_AOTGE3</t>
  </si>
  <si>
    <t>O_AOTGE4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</si>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</sst>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9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/>
    </xf>
    <xf numFmtId="0" fontId="5" fillId="0" borderId="12" xfId="0" applyNumberFormat="1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/>
    </xf>
    <xf numFmtId="2" fontId="7" fillId="3" borderId="3" xfId="0" applyNumberFormat="1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/>
    </xf>
    <xf numFmtId="2" fontId="2" fillId="3" borderId="12" xfId="0" applyNumberFormat="1" applyFont="1" applyFill="1" applyBorder="1" applyAlignment="1">
      <alignment horizontal="center" vertical="center"/>
    </xf>
    <xf numFmtId="164" fontId="2" fillId="4" borderId="12" xfId="0" applyNumberFormat="1" applyFont="1" applyFill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/>
    </xf>
    <xf numFmtId="165" fontId="2" fillId="4" borderId="12" xfId="0" applyNumberFormat="1" applyFont="1" applyFill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" fontId="2" fillId="4" borderId="12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12" xfId="0" applyNumberFormat="1" applyFont="1" applyBorder="1" applyAlignment="1">
      <alignment horizontal="center" vertical="center"/>
    </xf>
    <xf numFmtId="4" fontId="4" fillId="4" borderId="1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2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left"/>
    </xf>
    <xf numFmtId="0" fontId="2" fillId="0" borderId="1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_Инвестиции Сети Сбыты ЭСО" xfId="1" xr:uid="{27A15CF9-B84A-4214-AA69-E868D4A683BB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4"/>
  <sheetViews>
    <sheetView tabSelected="1" zoomScale="80" zoomScaleNormal="80" workbookViewId="0">
      <selection activeCell="O19" sqref="O19"/>
    </sheetView>
  </sheetViews>
  <sheetFormatPr defaultRowHeight="15.75" x14ac:dyDescent="0.25"/>
  <cols>
    <col min="1" max="1" width="8.140625" style="5" customWidth="1"/>
    <col min="2" max="2" width="41.85546875" style="5" customWidth="1"/>
    <col min="3" max="3" width="13.7109375" style="5" customWidth="1"/>
    <col min="4" max="5" width="13.85546875" style="5" customWidth="1"/>
    <col min="6" max="16" width="7.7109375" style="5" customWidth="1"/>
    <col min="17" max="17" width="7.85546875" style="5" customWidth="1"/>
    <col min="18" max="19" width="7.5703125" style="5" customWidth="1"/>
    <col min="20" max="20" width="8.85546875" style="5" customWidth="1"/>
    <col min="21" max="21" width="5.7109375" style="5" customWidth="1"/>
    <col min="22" max="22" width="32.140625" style="5" customWidth="1"/>
    <col min="23" max="256" width="9.140625" style="5"/>
    <col min="257" max="257" width="8.140625" style="5" customWidth="1"/>
    <col min="258" max="258" width="41.85546875" style="5" customWidth="1"/>
    <col min="259" max="259" width="13.7109375" style="5" customWidth="1"/>
    <col min="260" max="261" width="13.85546875" style="5" customWidth="1"/>
    <col min="262" max="273" width="7.7109375" style="5" customWidth="1"/>
    <col min="274" max="275" width="7.5703125" style="5" customWidth="1"/>
    <col min="276" max="276" width="8.85546875" style="5" customWidth="1"/>
    <col min="277" max="277" width="5.7109375" style="5" customWidth="1"/>
    <col min="278" max="278" width="9" style="5" customWidth="1"/>
    <col min="279" max="512" width="9.140625" style="5"/>
    <col min="513" max="513" width="8.140625" style="5" customWidth="1"/>
    <col min="514" max="514" width="41.85546875" style="5" customWidth="1"/>
    <col min="515" max="515" width="13.7109375" style="5" customWidth="1"/>
    <col min="516" max="517" width="13.85546875" style="5" customWidth="1"/>
    <col min="518" max="529" width="7.7109375" style="5" customWidth="1"/>
    <col min="530" max="531" width="7.5703125" style="5" customWidth="1"/>
    <col min="532" max="532" width="8.85546875" style="5" customWidth="1"/>
    <col min="533" max="533" width="5.7109375" style="5" customWidth="1"/>
    <col min="534" max="534" width="9" style="5" customWidth="1"/>
    <col min="535" max="768" width="9.140625" style="5"/>
    <col min="769" max="769" width="8.140625" style="5" customWidth="1"/>
    <col min="770" max="770" width="41.85546875" style="5" customWidth="1"/>
    <col min="771" max="771" width="13.7109375" style="5" customWidth="1"/>
    <col min="772" max="773" width="13.85546875" style="5" customWidth="1"/>
    <col min="774" max="785" width="7.7109375" style="5" customWidth="1"/>
    <col min="786" max="787" width="7.5703125" style="5" customWidth="1"/>
    <col min="788" max="788" width="8.85546875" style="5" customWidth="1"/>
    <col min="789" max="789" width="5.7109375" style="5" customWidth="1"/>
    <col min="790" max="790" width="9" style="5" customWidth="1"/>
    <col min="791" max="1024" width="9.140625" style="5"/>
    <col min="1025" max="1025" width="8.140625" style="5" customWidth="1"/>
    <col min="1026" max="1026" width="41.85546875" style="5" customWidth="1"/>
    <col min="1027" max="1027" width="13.7109375" style="5" customWidth="1"/>
    <col min="1028" max="1029" width="13.85546875" style="5" customWidth="1"/>
    <col min="1030" max="1041" width="7.7109375" style="5" customWidth="1"/>
    <col min="1042" max="1043" width="7.5703125" style="5" customWidth="1"/>
    <col min="1044" max="1044" width="8.85546875" style="5" customWidth="1"/>
    <col min="1045" max="1045" width="5.7109375" style="5" customWidth="1"/>
    <col min="1046" max="1046" width="9" style="5" customWidth="1"/>
    <col min="1047" max="1280" width="9.140625" style="5"/>
    <col min="1281" max="1281" width="8.140625" style="5" customWidth="1"/>
    <col min="1282" max="1282" width="41.85546875" style="5" customWidth="1"/>
    <col min="1283" max="1283" width="13.7109375" style="5" customWidth="1"/>
    <col min="1284" max="1285" width="13.85546875" style="5" customWidth="1"/>
    <col min="1286" max="1297" width="7.7109375" style="5" customWidth="1"/>
    <col min="1298" max="1299" width="7.5703125" style="5" customWidth="1"/>
    <col min="1300" max="1300" width="8.85546875" style="5" customWidth="1"/>
    <col min="1301" max="1301" width="5.7109375" style="5" customWidth="1"/>
    <col min="1302" max="1302" width="9" style="5" customWidth="1"/>
    <col min="1303" max="1536" width="9.140625" style="5"/>
    <col min="1537" max="1537" width="8.140625" style="5" customWidth="1"/>
    <col min="1538" max="1538" width="41.85546875" style="5" customWidth="1"/>
    <col min="1539" max="1539" width="13.7109375" style="5" customWidth="1"/>
    <col min="1540" max="1541" width="13.85546875" style="5" customWidth="1"/>
    <col min="1542" max="1553" width="7.7109375" style="5" customWidth="1"/>
    <col min="1554" max="1555" width="7.5703125" style="5" customWidth="1"/>
    <col min="1556" max="1556" width="8.85546875" style="5" customWidth="1"/>
    <col min="1557" max="1557" width="5.7109375" style="5" customWidth="1"/>
    <col min="1558" max="1558" width="9" style="5" customWidth="1"/>
    <col min="1559" max="1792" width="9.140625" style="5"/>
    <col min="1793" max="1793" width="8.140625" style="5" customWidth="1"/>
    <col min="1794" max="1794" width="41.85546875" style="5" customWidth="1"/>
    <col min="1795" max="1795" width="13.7109375" style="5" customWidth="1"/>
    <col min="1796" max="1797" width="13.85546875" style="5" customWidth="1"/>
    <col min="1798" max="1809" width="7.7109375" style="5" customWidth="1"/>
    <col min="1810" max="1811" width="7.5703125" style="5" customWidth="1"/>
    <col min="1812" max="1812" width="8.85546875" style="5" customWidth="1"/>
    <col min="1813" max="1813" width="5.7109375" style="5" customWidth="1"/>
    <col min="1814" max="1814" width="9" style="5" customWidth="1"/>
    <col min="1815" max="2048" width="9.140625" style="5"/>
    <col min="2049" max="2049" width="8.140625" style="5" customWidth="1"/>
    <col min="2050" max="2050" width="41.85546875" style="5" customWidth="1"/>
    <col min="2051" max="2051" width="13.7109375" style="5" customWidth="1"/>
    <col min="2052" max="2053" width="13.85546875" style="5" customWidth="1"/>
    <col min="2054" max="2065" width="7.7109375" style="5" customWidth="1"/>
    <col min="2066" max="2067" width="7.5703125" style="5" customWidth="1"/>
    <col min="2068" max="2068" width="8.85546875" style="5" customWidth="1"/>
    <col min="2069" max="2069" width="5.7109375" style="5" customWidth="1"/>
    <col min="2070" max="2070" width="9" style="5" customWidth="1"/>
    <col min="2071" max="2304" width="9.140625" style="5"/>
    <col min="2305" max="2305" width="8.140625" style="5" customWidth="1"/>
    <col min="2306" max="2306" width="41.85546875" style="5" customWidth="1"/>
    <col min="2307" max="2307" width="13.7109375" style="5" customWidth="1"/>
    <col min="2308" max="2309" width="13.85546875" style="5" customWidth="1"/>
    <col min="2310" max="2321" width="7.7109375" style="5" customWidth="1"/>
    <col min="2322" max="2323" width="7.5703125" style="5" customWidth="1"/>
    <col min="2324" max="2324" width="8.85546875" style="5" customWidth="1"/>
    <col min="2325" max="2325" width="5.7109375" style="5" customWidth="1"/>
    <col min="2326" max="2326" width="9" style="5" customWidth="1"/>
    <col min="2327" max="2560" width="9.140625" style="5"/>
    <col min="2561" max="2561" width="8.140625" style="5" customWidth="1"/>
    <col min="2562" max="2562" width="41.85546875" style="5" customWidth="1"/>
    <col min="2563" max="2563" width="13.7109375" style="5" customWidth="1"/>
    <col min="2564" max="2565" width="13.85546875" style="5" customWidth="1"/>
    <col min="2566" max="2577" width="7.7109375" style="5" customWidth="1"/>
    <col min="2578" max="2579" width="7.5703125" style="5" customWidth="1"/>
    <col min="2580" max="2580" width="8.85546875" style="5" customWidth="1"/>
    <col min="2581" max="2581" width="5.7109375" style="5" customWidth="1"/>
    <col min="2582" max="2582" width="9" style="5" customWidth="1"/>
    <col min="2583" max="2816" width="9.140625" style="5"/>
    <col min="2817" max="2817" width="8.140625" style="5" customWidth="1"/>
    <col min="2818" max="2818" width="41.85546875" style="5" customWidth="1"/>
    <col min="2819" max="2819" width="13.7109375" style="5" customWidth="1"/>
    <col min="2820" max="2821" width="13.85546875" style="5" customWidth="1"/>
    <col min="2822" max="2833" width="7.7109375" style="5" customWidth="1"/>
    <col min="2834" max="2835" width="7.5703125" style="5" customWidth="1"/>
    <col min="2836" max="2836" width="8.85546875" style="5" customWidth="1"/>
    <col min="2837" max="2837" width="5.7109375" style="5" customWidth="1"/>
    <col min="2838" max="2838" width="9" style="5" customWidth="1"/>
    <col min="2839" max="3072" width="9.140625" style="5"/>
    <col min="3073" max="3073" width="8.140625" style="5" customWidth="1"/>
    <col min="3074" max="3074" width="41.85546875" style="5" customWidth="1"/>
    <col min="3075" max="3075" width="13.7109375" style="5" customWidth="1"/>
    <col min="3076" max="3077" width="13.85546875" style="5" customWidth="1"/>
    <col min="3078" max="3089" width="7.7109375" style="5" customWidth="1"/>
    <col min="3090" max="3091" width="7.5703125" style="5" customWidth="1"/>
    <col min="3092" max="3092" width="8.85546875" style="5" customWidth="1"/>
    <col min="3093" max="3093" width="5.7109375" style="5" customWidth="1"/>
    <col min="3094" max="3094" width="9" style="5" customWidth="1"/>
    <col min="3095" max="3328" width="9.140625" style="5"/>
    <col min="3329" max="3329" width="8.140625" style="5" customWidth="1"/>
    <col min="3330" max="3330" width="41.85546875" style="5" customWidth="1"/>
    <col min="3331" max="3331" width="13.7109375" style="5" customWidth="1"/>
    <col min="3332" max="3333" width="13.85546875" style="5" customWidth="1"/>
    <col min="3334" max="3345" width="7.7109375" style="5" customWidth="1"/>
    <col min="3346" max="3347" width="7.5703125" style="5" customWidth="1"/>
    <col min="3348" max="3348" width="8.85546875" style="5" customWidth="1"/>
    <col min="3349" max="3349" width="5.7109375" style="5" customWidth="1"/>
    <col min="3350" max="3350" width="9" style="5" customWidth="1"/>
    <col min="3351" max="3584" width="9.140625" style="5"/>
    <col min="3585" max="3585" width="8.140625" style="5" customWidth="1"/>
    <col min="3586" max="3586" width="41.85546875" style="5" customWidth="1"/>
    <col min="3587" max="3587" width="13.7109375" style="5" customWidth="1"/>
    <col min="3588" max="3589" width="13.85546875" style="5" customWidth="1"/>
    <col min="3590" max="3601" width="7.7109375" style="5" customWidth="1"/>
    <col min="3602" max="3603" width="7.5703125" style="5" customWidth="1"/>
    <col min="3604" max="3604" width="8.85546875" style="5" customWidth="1"/>
    <col min="3605" max="3605" width="5.7109375" style="5" customWidth="1"/>
    <col min="3606" max="3606" width="9" style="5" customWidth="1"/>
    <col min="3607" max="3840" width="9.140625" style="5"/>
    <col min="3841" max="3841" width="8.140625" style="5" customWidth="1"/>
    <col min="3842" max="3842" width="41.85546875" style="5" customWidth="1"/>
    <col min="3843" max="3843" width="13.7109375" style="5" customWidth="1"/>
    <col min="3844" max="3845" width="13.85546875" style="5" customWidth="1"/>
    <col min="3846" max="3857" width="7.7109375" style="5" customWidth="1"/>
    <col min="3858" max="3859" width="7.5703125" style="5" customWidth="1"/>
    <col min="3860" max="3860" width="8.85546875" style="5" customWidth="1"/>
    <col min="3861" max="3861" width="5.7109375" style="5" customWidth="1"/>
    <col min="3862" max="3862" width="9" style="5" customWidth="1"/>
    <col min="3863" max="4096" width="9.140625" style="5"/>
    <col min="4097" max="4097" width="8.140625" style="5" customWidth="1"/>
    <col min="4098" max="4098" width="41.85546875" style="5" customWidth="1"/>
    <col min="4099" max="4099" width="13.7109375" style="5" customWidth="1"/>
    <col min="4100" max="4101" width="13.85546875" style="5" customWidth="1"/>
    <col min="4102" max="4113" width="7.7109375" style="5" customWidth="1"/>
    <col min="4114" max="4115" width="7.5703125" style="5" customWidth="1"/>
    <col min="4116" max="4116" width="8.85546875" style="5" customWidth="1"/>
    <col min="4117" max="4117" width="5.7109375" style="5" customWidth="1"/>
    <col min="4118" max="4118" width="9" style="5" customWidth="1"/>
    <col min="4119" max="4352" width="9.140625" style="5"/>
    <col min="4353" max="4353" width="8.140625" style="5" customWidth="1"/>
    <col min="4354" max="4354" width="41.85546875" style="5" customWidth="1"/>
    <col min="4355" max="4355" width="13.7109375" style="5" customWidth="1"/>
    <col min="4356" max="4357" width="13.85546875" style="5" customWidth="1"/>
    <col min="4358" max="4369" width="7.7109375" style="5" customWidth="1"/>
    <col min="4370" max="4371" width="7.5703125" style="5" customWidth="1"/>
    <col min="4372" max="4372" width="8.85546875" style="5" customWidth="1"/>
    <col min="4373" max="4373" width="5.7109375" style="5" customWidth="1"/>
    <col min="4374" max="4374" width="9" style="5" customWidth="1"/>
    <col min="4375" max="4608" width="9.140625" style="5"/>
    <col min="4609" max="4609" width="8.140625" style="5" customWidth="1"/>
    <col min="4610" max="4610" width="41.85546875" style="5" customWidth="1"/>
    <col min="4611" max="4611" width="13.7109375" style="5" customWidth="1"/>
    <col min="4612" max="4613" width="13.85546875" style="5" customWidth="1"/>
    <col min="4614" max="4625" width="7.7109375" style="5" customWidth="1"/>
    <col min="4626" max="4627" width="7.5703125" style="5" customWidth="1"/>
    <col min="4628" max="4628" width="8.85546875" style="5" customWidth="1"/>
    <col min="4629" max="4629" width="5.7109375" style="5" customWidth="1"/>
    <col min="4630" max="4630" width="9" style="5" customWidth="1"/>
    <col min="4631" max="4864" width="9.140625" style="5"/>
    <col min="4865" max="4865" width="8.140625" style="5" customWidth="1"/>
    <col min="4866" max="4866" width="41.85546875" style="5" customWidth="1"/>
    <col min="4867" max="4867" width="13.7109375" style="5" customWidth="1"/>
    <col min="4868" max="4869" width="13.85546875" style="5" customWidth="1"/>
    <col min="4870" max="4881" width="7.7109375" style="5" customWidth="1"/>
    <col min="4882" max="4883" width="7.5703125" style="5" customWidth="1"/>
    <col min="4884" max="4884" width="8.85546875" style="5" customWidth="1"/>
    <col min="4885" max="4885" width="5.7109375" style="5" customWidth="1"/>
    <col min="4886" max="4886" width="9" style="5" customWidth="1"/>
    <col min="4887" max="5120" width="9.140625" style="5"/>
    <col min="5121" max="5121" width="8.140625" style="5" customWidth="1"/>
    <col min="5122" max="5122" width="41.85546875" style="5" customWidth="1"/>
    <col min="5123" max="5123" width="13.7109375" style="5" customWidth="1"/>
    <col min="5124" max="5125" width="13.85546875" style="5" customWidth="1"/>
    <col min="5126" max="5137" width="7.7109375" style="5" customWidth="1"/>
    <col min="5138" max="5139" width="7.5703125" style="5" customWidth="1"/>
    <col min="5140" max="5140" width="8.85546875" style="5" customWidth="1"/>
    <col min="5141" max="5141" width="5.7109375" style="5" customWidth="1"/>
    <col min="5142" max="5142" width="9" style="5" customWidth="1"/>
    <col min="5143" max="5376" width="9.140625" style="5"/>
    <col min="5377" max="5377" width="8.140625" style="5" customWidth="1"/>
    <col min="5378" max="5378" width="41.85546875" style="5" customWidth="1"/>
    <col min="5379" max="5379" width="13.7109375" style="5" customWidth="1"/>
    <col min="5380" max="5381" width="13.85546875" style="5" customWidth="1"/>
    <col min="5382" max="5393" width="7.7109375" style="5" customWidth="1"/>
    <col min="5394" max="5395" width="7.5703125" style="5" customWidth="1"/>
    <col min="5396" max="5396" width="8.85546875" style="5" customWidth="1"/>
    <col min="5397" max="5397" width="5.7109375" style="5" customWidth="1"/>
    <col min="5398" max="5398" width="9" style="5" customWidth="1"/>
    <col min="5399" max="5632" width="9.140625" style="5"/>
    <col min="5633" max="5633" width="8.140625" style="5" customWidth="1"/>
    <col min="5634" max="5634" width="41.85546875" style="5" customWidth="1"/>
    <col min="5635" max="5635" width="13.7109375" style="5" customWidth="1"/>
    <col min="5636" max="5637" width="13.85546875" style="5" customWidth="1"/>
    <col min="5638" max="5649" width="7.7109375" style="5" customWidth="1"/>
    <col min="5650" max="5651" width="7.5703125" style="5" customWidth="1"/>
    <col min="5652" max="5652" width="8.85546875" style="5" customWidth="1"/>
    <col min="5653" max="5653" width="5.7109375" style="5" customWidth="1"/>
    <col min="5654" max="5654" width="9" style="5" customWidth="1"/>
    <col min="5655" max="5888" width="9.140625" style="5"/>
    <col min="5889" max="5889" width="8.140625" style="5" customWidth="1"/>
    <col min="5890" max="5890" width="41.85546875" style="5" customWidth="1"/>
    <col min="5891" max="5891" width="13.7109375" style="5" customWidth="1"/>
    <col min="5892" max="5893" width="13.85546875" style="5" customWidth="1"/>
    <col min="5894" max="5905" width="7.7109375" style="5" customWidth="1"/>
    <col min="5906" max="5907" width="7.5703125" style="5" customWidth="1"/>
    <col min="5908" max="5908" width="8.85546875" style="5" customWidth="1"/>
    <col min="5909" max="5909" width="5.7109375" style="5" customWidth="1"/>
    <col min="5910" max="5910" width="9" style="5" customWidth="1"/>
    <col min="5911" max="6144" width="9.140625" style="5"/>
    <col min="6145" max="6145" width="8.140625" style="5" customWidth="1"/>
    <col min="6146" max="6146" width="41.85546875" style="5" customWidth="1"/>
    <col min="6147" max="6147" width="13.7109375" style="5" customWidth="1"/>
    <col min="6148" max="6149" width="13.85546875" style="5" customWidth="1"/>
    <col min="6150" max="6161" width="7.7109375" style="5" customWidth="1"/>
    <col min="6162" max="6163" width="7.5703125" style="5" customWidth="1"/>
    <col min="6164" max="6164" width="8.85546875" style="5" customWidth="1"/>
    <col min="6165" max="6165" width="5.7109375" style="5" customWidth="1"/>
    <col min="6166" max="6166" width="9" style="5" customWidth="1"/>
    <col min="6167" max="6400" width="9.140625" style="5"/>
    <col min="6401" max="6401" width="8.140625" style="5" customWidth="1"/>
    <col min="6402" max="6402" width="41.85546875" style="5" customWidth="1"/>
    <col min="6403" max="6403" width="13.7109375" style="5" customWidth="1"/>
    <col min="6404" max="6405" width="13.85546875" style="5" customWidth="1"/>
    <col min="6406" max="6417" width="7.7109375" style="5" customWidth="1"/>
    <col min="6418" max="6419" width="7.5703125" style="5" customWidth="1"/>
    <col min="6420" max="6420" width="8.85546875" style="5" customWidth="1"/>
    <col min="6421" max="6421" width="5.7109375" style="5" customWidth="1"/>
    <col min="6422" max="6422" width="9" style="5" customWidth="1"/>
    <col min="6423" max="6656" width="9.140625" style="5"/>
    <col min="6657" max="6657" width="8.140625" style="5" customWidth="1"/>
    <col min="6658" max="6658" width="41.85546875" style="5" customWidth="1"/>
    <col min="6659" max="6659" width="13.7109375" style="5" customWidth="1"/>
    <col min="6660" max="6661" width="13.85546875" style="5" customWidth="1"/>
    <col min="6662" max="6673" width="7.7109375" style="5" customWidth="1"/>
    <col min="6674" max="6675" width="7.5703125" style="5" customWidth="1"/>
    <col min="6676" max="6676" width="8.85546875" style="5" customWidth="1"/>
    <col min="6677" max="6677" width="5.7109375" style="5" customWidth="1"/>
    <col min="6678" max="6678" width="9" style="5" customWidth="1"/>
    <col min="6679" max="6912" width="9.140625" style="5"/>
    <col min="6913" max="6913" width="8.140625" style="5" customWidth="1"/>
    <col min="6914" max="6914" width="41.85546875" style="5" customWidth="1"/>
    <col min="6915" max="6915" width="13.7109375" style="5" customWidth="1"/>
    <col min="6916" max="6917" width="13.85546875" style="5" customWidth="1"/>
    <col min="6918" max="6929" width="7.7109375" style="5" customWidth="1"/>
    <col min="6930" max="6931" width="7.5703125" style="5" customWidth="1"/>
    <col min="6932" max="6932" width="8.85546875" style="5" customWidth="1"/>
    <col min="6933" max="6933" width="5.7109375" style="5" customWidth="1"/>
    <col min="6934" max="6934" width="9" style="5" customWidth="1"/>
    <col min="6935" max="7168" width="9.140625" style="5"/>
    <col min="7169" max="7169" width="8.140625" style="5" customWidth="1"/>
    <col min="7170" max="7170" width="41.85546875" style="5" customWidth="1"/>
    <col min="7171" max="7171" width="13.7109375" style="5" customWidth="1"/>
    <col min="7172" max="7173" width="13.85546875" style="5" customWidth="1"/>
    <col min="7174" max="7185" width="7.7109375" style="5" customWidth="1"/>
    <col min="7186" max="7187" width="7.5703125" style="5" customWidth="1"/>
    <col min="7188" max="7188" width="8.85546875" style="5" customWidth="1"/>
    <col min="7189" max="7189" width="5.7109375" style="5" customWidth="1"/>
    <col min="7190" max="7190" width="9" style="5" customWidth="1"/>
    <col min="7191" max="7424" width="9.140625" style="5"/>
    <col min="7425" max="7425" width="8.140625" style="5" customWidth="1"/>
    <col min="7426" max="7426" width="41.85546875" style="5" customWidth="1"/>
    <col min="7427" max="7427" width="13.7109375" style="5" customWidth="1"/>
    <col min="7428" max="7429" width="13.85546875" style="5" customWidth="1"/>
    <col min="7430" max="7441" width="7.7109375" style="5" customWidth="1"/>
    <col min="7442" max="7443" width="7.5703125" style="5" customWidth="1"/>
    <col min="7444" max="7444" width="8.85546875" style="5" customWidth="1"/>
    <col min="7445" max="7445" width="5.7109375" style="5" customWidth="1"/>
    <col min="7446" max="7446" width="9" style="5" customWidth="1"/>
    <col min="7447" max="7680" width="9.140625" style="5"/>
    <col min="7681" max="7681" width="8.140625" style="5" customWidth="1"/>
    <col min="7682" max="7682" width="41.85546875" style="5" customWidth="1"/>
    <col min="7683" max="7683" width="13.7109375" style="5" customWidth="1"/>
    <col min="7684" max="7685" width="13.85546875" style="5" customWidth="1"/>
    <col min="7686" max="7697" width="7.7109375" style="5" customWidth="1"/>
    <col min="7698" max="7699" width="7.5703125" style="5" customWidth="1"/>
    <col min="7700" max="7700" width="8.85546875" style="5" customWidth="1"/>
    <col min="7701" max="7701" width="5.7109375" style="5" customWidth="1"/>
    <col min="7702" max="7702" width="9" style="5" customWidth="1"/>
    <col min="7703" max="7936" width="9.140625" style="5"/>
    <col min="7937" max="7937" width="8.140625" style="5" customWidth="1"/>
    <col min="7938" max="7938" width="41.85546875" style="5" customWidth="1"/>
    <col min="7939" max="7939" width="13.7109375" style="5" customWidth="1"/>
    <col min="7940" max="7941" width="13.85546875" style="5" customWidth="1"/>
    <col min="7942" max="7953" width="7.7109375" style="5" customWidth="1"/>
    <col min="7954" max="7955" width="7.5703125" style="5" customWidth="1"/>
    <col min="7956" max="7956" width="8.85546875" style="5" customWidth="1"/>
    <col min="7957" max="7957" width="5.7109375" style="5" customWidth="1"/>
    <col min="7958" max="7958" width="9" style="5" customWidth="1"/>
    <col min="7959" max="8192" width="9.140625" style="5"/>
    <col min="8193" max="8193" width="8.140625" style="5" customWidth="1"/>
    <col min="8194" max="8194" width="41.85546875" style="5" customWidth="1"/>
    <col min="8195" max="8195" width="13.7109375" style="5" customWidth="1"/>
    <col min="8196" max="8197" width="13.85546875" style="5" customWidth="1"/>
    <col min="8198" max="8209" width="7.7109375" style="5" customWidth="1"/>
    <col min="8210" max="8211" width="7.5703125" style="5" customWidth="1"/>
    <col min="8212" max="8212" width="8.85546875" style="5" customWidth="1"/>
    <col min="8213" max="8213" width="5.7109375" style="5" customWidth="1"/>
    <col min="8214" max="8214" width="9" style="5" customWidth="1"/>
    <col min="8215" max="8448" width="9.140625" style="5"/>
    <col min="8449" max="8449" width="8.140625" style="5" customWidth="1"/>
    <col min="8450" max="8450" width="41.85546875" style="5" customWidth="1"/>
    <col min="8451" max="8451" width="13.7109375" style="5" customWidth="1"/>
    <col min="8452" max="8453" width="13.85546875" style="5" customWidth="1"/>
    <col min="8454" max="8465" width="7.7109375" style="5" customWidth="1"/>
    <col min="8466" max="8467" width="7.5703125" style="5" customWidth="1"/>
    <col min="8468" max="8468" width="8.85546875" style="5" customWidth="1"/>
    <col min="8469" max="8469" width="5.7109375" style="5" customWidth="1"/>
    <col min="8470" max="8470" width="9" style="5" customWidth="1"/>
    <col min="8471" max="8704" width="9.140625" style="5"/>
    <col min="8705" max="8705" width="8.140625" style="5" customWidth="1"/>
    <col min="8706" max="8706" width="41.85546875" style="5" customWidth="1"/>
    <col min="8707" max="8707" width="13.7109375" style="5" customWidth="1"/>
    <col min="8708" max="8709" width="13.85546875" style="5" customWidth="1"/>
    <col min="8710" max="8721" width="7.7109375" style="5" customWidth="1"/>
    <col min="8722" max="8723" width="7.5703125" style="5" customWidth="1"/>
    <col min="8724" max="8724" width="8.85546875" style="5" customWidth="1"/>
    <col min="8725" max="8725" width="5.7109375" style="5" customWidth="1"/>
    <col min="8726" max="8726" width="9" style="5" customWidth="1"/>
    <col min="8727" max="8960" width="9.140625" style="5"/>
    <col min="8961" max="8961" width="8.140625" style="5" customWidth="1"/>
    <col min="8962" max="8962" width="41.85546875" style="5" customWidth="1"/>
    <col min="8963" max="8963" width="13.7109375" style="5" customWidth="1"/>
    <col min="8964" max="8965" width="13.85546875" style="5" customWidth="1"/>
    <col min="8966" max="8977" width="7.7109375" style="5" customWidth="1"/>
    <col min="8978" max="8979" width="7.5703125" style="5" customWidth="1"/>
    <col min="8980" max="8980" width="8.85546875" style="5" customWidth="1"/>
    <col min="8981" max="8981" width="5.7109375" style="5" customWidth="1"/>
    <col min="8982" max="8982" width="9" style="5" customWidth="1"/>
    <col min="8983" max="9216" width="9.140625" style="5"/>
    <col min="9217" max="9217" width="8.140625" style="5" customWidth="1"/>
    <col min="9218" max="9218" width="41.85546875" style="5" customWidth="1"/>
    <col min="9219" max="9219" width="13.7109375" style="5" customWidth="1"/>
    <col min="9220" max="9221" width="13.85546875" style="5" customWidth="1"/>
    <col min="9222" max="9233" width="7.7109375" style="5" customWidth="1"/>
    <col min="9234" max="9235" width="7.5703125" style="5" customWidth="1"/>
    <col min="9236" max="9236" width="8.85546875" style="5" customWidth="1"/>
    <col min="9237" max="9237" width="5.7109375" style="5" customWidth="1"/>
    <col min="9238" max="9238" width="9" style="5" customWidth="1"/>
    <col min="9239" max="9472" width="9.140625" style="5"/>
    <col min="9473" max="9473" width="8.140625" style="5" customWidth="1"/>
    <col min="9474" max="9474" width="41.85546875" style="5" customWidth="1"/>
    <col min="9475" max="9475" width="13.7109375" style="5" customWidth="1"/>
    <col min="9476" max="9477" width="13.85546875" style="5" customWidth="1"/>
    <col min="9478" max="9489" width="7.7109375" style="5" customWidth="1"/>
    <col min="9490" max="9491" width="7.5703125" style="5" customWidth="1"/>
    <col min="9492" max="9492" width="8.85546875" style="5" customWidth="1"/>
    <col min="9493" max="9493" width="5.7109375" style="5" customWidth="1"/>
    <col min="9494" max="9494" width="9" style="5" customWidth="1"/>
    <col min="9495" max="9728" width="9.140625" style="5"/>
    <col min="9729" max="9729" width="8.140625" style="5" customWidth="1"/>
    <col min="9730" max="9730" width="41.85546875" style="5" customWidth="1"/>
    <col min="9731" max="9731" width="13.7109375" style="5" customWidth="1"/>
    <col min="9732" max="9733" width="13.85546875" style="5" customWidth="1"/>
    <col min="9734" max="9745" width="7.7109375" style="5" customWidth="1"/>
    <col min="9746" max="9747" width="7.5703125" style="5" customWidth="1"/>
    <col min="9748" max="9748" width="8.85546875" style="5" customWidth="1"/>
    <col min="9749" max="9749" width="5.7109375" style="5" customWidth="1"/>
    <col min="9750" max="9750" width="9" style="5" customWidth="1"/>
    <col min="9751" max="9984" width="9.140625" style="5"/>
    <col min="9985" max="9985" width="8.140625" style="5" customWidth="1"/>
    <col min="9986" max="9986" width="41.85546875" style="5" customWidth="1"/>
    <col min="9987" max="9987" width="13.7109375" style="5" customWidth="1"/>
    <col min="9988" max="9989" width="13.85546875" style="5" customWidth="1"/>
    <col min="9990" max="10001" width="7.7109375" style="5" customWidth="1"/>
    <col min="10002" max="10003" width="7.5703125" style="5" customWidth="1"/>
    <col min="10004" max="10004" width="8.85546875" style="5" customWidth="1"/>
    <col min="10005" max="10005" width="5.7109375" style="5" customWidth="1"/>
    <col min="10006" max="10006" width="9" style="5" customWidth="1"/>
    <col min="10007" max="10240" width="9.140625" style="5"/>
    <col min="10241" max="10241" width="8.140625" style="5" customWidth="1"/>
    <col min="10242" max="10242" width="41.85546875" style="5" customWidth="1"/>
    <col min="10243" max="10243" width="13.7109375" style="5" customWidth="1"/>
    <col min="10244" max="10245" width="13.85546875" style="5" customWidth="1"/>
    <col min="10246" max="10257" width="7.7109375" style="5" customWidth="1"/>
    <col min="10258" max="10259" width="7.5703125" style="5" customWidth="1"/>
    <col min="10260" max="10260" width="8.85546875" style="5" customWidth="1"/>
    <col min="10261" max="10261" width="5.7109375" style="5" customWidth="1"/>
    <col min="10262" max="10262" width="9" style="5" customWidth="1"/>
    <col min="10263" max="10496" width="9.140625" style="5"/>
    <col min="10497" max="10497" width="8.140625" style="5" customWidth="1"/>
    <col min="10498" max="10498" width="41.85546875" style="5" customWidth="1"/>
    <col min="10499" max="10499" width="13.7109375" style="5" customWidth="1"/>
    <col min="10500" max="10501" width="13.85546875" style="5" customWidth="1"/>
    <col min="10502" max="10513" width="7.7109375" style="5" customWidth="1"/>
    <col min="10514" max="10515" width="7.5703125" style="5" customWidth="1"/>
    <col min="10516" max="10516" width="8.85546875" style="5" customWidth="1"/>
    <col min="10517" max="10517" width="5.7109375" style="5" customWidth="1"/>
    <col min="10518" max="10518" width="9" style="5" customWidth="1"/>
    <col min="10519" max="10752" width="9.140625" style="5"/>
    <col min="10753" max="10753" width="8.140625" style="5" customWidth="1"/>
    <col min="10754" max="10754" width="41.85546875" style="5" customWidth="1"/>
    <col min="10755" max="10755" width="13.7109375" style="5" customWidth="1"/>
    <col min="10756" max="10757" width="13.85546875" style="5" customWidth="1"/>
    <col min="10758" max="10769" width="7.7109375" style="5" customWidth="1"/>
    <col min="10770" max="10771" width="7.5703125" style="5" customWidth="1"/>
    <col min="10772" max="10772" width="8.85546875" style="5" customWidth="1"/>
    <col min="10773" max="10773" width="5.7109375" style="5" customWidth="1"/>
    <col min="10774" max="10774" width="9" style="5" customWidth="1"/>
    <col min="10775" max="11008" width="9.140625" style="5"/>
    <col min="11009" max="11009" width="8.140625" style="5" customWidth="1"/>
    <col min="11010" max="11010" width="41.85546875" style="5" customWidth="1"/>
    <col min="11011" max="11011" width="13.7109375" style="5" customWidth="1"/>
    <col min="11012" max="11013" width="13.85546875" style="5" customWidth="1"/>
    <col min="11014" max="11025" width="7.7109375" style="5" customWidth="1"/>
    <col min="11026" max="11027" width="7.5703125" style="5" customWidth="1"/>
    <col min="11028" max="11028" width="8.85546875" style="5" customWidth="1"/>
    <col min="11029" max="11029" width="5.7109375" style="5" customWidth="1"/>
    <col min="11030" max="11030" width="9" style="5" customWidth="1"/>
    <col min="11031" max="11264" width="9.140625" style="5"/>
    <col min="11265" max="11265" width="8.140625" style="5" customWidth="1"/>
    <col min="11266" max="11266" width="41.85546875" style="5" customWidth="1"/>
    <col min="11267" max="11267" width="13.7109375" style="5" customWidth="1"/>
    <col min="11268" max="11269" width="13.85546875" style="5" customWidth="1"/>
    <col min="11270" max="11281" width="7.7109375" style="5" customWidth="1"/>
    <col min="11282" max="11283" width="7.5703125" style="5" customWidth="1"/>
    <col min="11284" max="11284" width="8.85546875" style="5" customWidth="1"/>
    <col min="11285" max="11285" width="5.7109375" style="5" customWidth="1"/>
    <col min="11286" max="11286" width="9" style="5" customWidth="1"/>
    <col min="11287" max="11520" width="9.140625" style="5"/>
    <col min="11521" max="11521" width="8.140625" style="5" customWidth="1"/>
    <col min="11522" max="11522" width="41.85546875" style="5" customWidth="1"/>
    <col min="11523" max="11523" width="13.7109375" style="5" customWidth="1"/>
    <col min="11524" max="11525" width="13.85546875" style="5" customWidth="1"/>
    <col min="11526" max="11537" width="7.7109375" style="5" customWidth="1"/>
    <col min="11538" max="11539" width="7.5703125" style="5" customWidth="1"/>
    <col min="11540" max="11540" width="8.85546875" style="5" customWidth="1"/>
    <col min="11541" max="11541" width="5.7109375" style="5" customWidth="1"/>
    <col min="11542" max="11542" width="9" style="5" customWidth="1"/>
    <col min="11543" max="11776" width="9.140625" style="5"/>
    <col min="11777" max="11777" width="8.140625" style="5" customWidth="1"/>
    <col min="11778" max="11778" width="41.85546875" style="5" customWidth="1"/>
    <col min="11779" max="11779" width="13.7109375" style="5" customWidth="1"/>
    <col min="11780" max="11781" width="13.85546875" style="5" customWidth="1"/>
    <col min="11782" max="11793" width="7.7109375" style="5" customWidth="1"/>
    <col min="11794" max="11795" width="7.5703125" style="5" customWidth="1"/>
    <col min="11796" max="11796" width="8.85546875" style="5" customWidth="1"/>
    <col min="11797" max="11797" width="5.7109375" style="5" customWidth="1"/>
    <col min="11798" max="11798" width="9" style="5" customWidth="1"/>
    <col min="11799" max="12032" width="9.140625" style="5"/>
    <col min="12033" max="12033" width="8.140625" style="5" customWidth="1"/>
    <col min="12034" max="12034" width="41.85546875" style="5" customWidth="1"/>
    <col min="12035" max="12035" width="13.7109375" style="5" customWidth="1"/>
    <col min="12036" max="12037" width="13.85546875" style="5" customWidth="1"/>
    <col min="12038" max="12049" width="7.7109375" style="5" customWidth="1"/>
    <col min="12050" max="12051" width="7.5703125" style="5" customWidth="1"/>
    <col min="12052" max="12052" width="8.85546875" style="5" customWidth="1"/>
    <col min="12053" max="12053" width="5.7109375" style="5" customWidth="1"/>
    <col min="12054" max="12054" width="9" style="5" customWidth="1"/>
    <col min="12055" max="12288" width="9.140625" style="5"/>
    <col min="12289" max="12289" width="8.140625" style="5" customWidth="1"/>
    <col min="12290" max="12290" width="41.85546875" style="5" customWidth="1"/>
    <col min="12291" max="12291" width="13.7109375" style="5" customWidth="1"/>
    <col min="12292" max="12293" width="13.85546875" style="5" customWidth="1"/>
    <col min="12294" max="12305" width="7.7109375" style="5" customWidth="1"/>
    <col min="12306" max="12307" width="7.5703125" style="5" customWidth="1"/>
    <col min="12308" max="12308" width="8.85546875" style="5" customWidth="1"/>
    <col min="12309" max="12309" width="5.7109375" style="5" customWidth="1"/>
    <col min="12310" max="12310" width="9" style="5" customWidth="1"/>
    <col min="12311" max="12544" width="9.140625" style="5"/>
    <col min="12545" max="12545" width="8.140625" style="5" customWidth="1"/>
    <col min="12546" max="12546" width="41.85546875" style="5" customWidth="1"/>
    <col min="12547" max="12547" width="13.7109375" style="5" customWidth="1"/>
    <col min="12548" max="12549" width="13.85546875" style="5" customWidth="1"/>
    <col min="12550" max="12561" width="7.7109375" style="5" customWidth="1"/>
    <col min="12562" max="12563" width="7.5703125" style="5" customWidth="1"/>
    <col min="12564" max="12564" width="8.85546875" style="5" customWidth="1"/>
    <col min="12565" max="12565" width="5.7109375" style="5" customWidth="1"/>
    <col min="12566" max="12566" width="9" style="5" customWidth="1"/>
    <col min="12567" max="12800" width="9.140625" style="5"/>
    <col min="12801" max="12801" width="8.140625" style="5" customWidth="1"/>
    <col min="12802" max="12802" width="41.85546875" style="5" customWidth="1"/>
    <col min="12803" max="12803" width="13.7109375" style="5" customWidth="1"/>
    <col min="12804" max="12805" width="13.85546875" style="5" customWidth="1"/>
    <col min="12806" max="12817" width="7.7109375" style="5" customWidth="1"/>
    <col min="12818" max="12819" width="7.5703125" style="5" customWidth="1"/>
    <col min="12820" max="12820" width="8.85546875" style="5" customWidth="1"/>
    <col min="12821" max="12821" width="5.7109375" style="5" customWidth="1"/>
    <col min="12822" max="12822" width="9" style="5" customWidth="1"/>
    <col min="12823" max="13056" width="9.140625" style="5"/>
    <col min="13057" max="13057" width="8.140625" style="5" customWidth="1"/>
    <col min="13058" max="13058" width="41.85546875" style="5" customWidth="1"/>
    <col min="13059" max="13059" width="13.7109375" style="5" customWidth="1"/>
    <col min="13060" max="13061" width="13.85546875" style="5" customWidth="1"/>
    <col min="13062" max="13073" width="7.7109375" style="5" customWidth="1"/>
    <col min="13074" max="13075" width="7.5703125" style="5" customWidth="1"/>
    <col min="13076" max="13076" width="8.85546875" style="5" customWidth="1"/>
    <col min="13077" max="13077" width="5.7109375" style="5" customWidth="1"/>
    <col min="13078" max="13078" width="9" style="5" customWidth="1"/>
    <col min="13079" max="13312" width="9.140625" style="5"/>
    <col min="13313" max="13313" width="8.140625" style="5" customWidth="1"/>
    <col min="13314" max="13314" width="41.85546875" style="5" customWidth="1"/>
    <col min="13315" max="13315" width="13.7109375" style="5" customWidth="1"/>
    <col min="13316" max="13317" width="13.85546875" style="5" customWidth="1"/>
    <col min="13318" max="13329" width="7.7109375" style="5" customWidth="1"/>
    <col min="13330" max="13331" width="7.5703125" style="5" customWidth="1"/>
    <col min="13332" max="13332" width="8.85546875" style="5" customWidth="1"/>
    <col min="13333" max="13333" width="5.7109375" style="5" customWidth="1"/>
    <col min="13334" max="13334" width="9" style="5" customWidth="1"/>
    <col min="13335" max="13568" width="9.140625" style="5"/>
    <col min="13569" max="13569" width="8.140625" style="5" customWidth="1"/>
    <col min="13570" max="13570" width="41.85546875" style="5" customWidth="1"/>
    <col min="13571" max="13571" width="13.7109375" style="5" customWidth="1"/>
    <col min="13572" max="13573" width="13.85546875" style="5" customWidth="1"/>
    <col min="13574" max="13585" width="7.7109375" style="5" customWidth="1"/>
    <col min="13586" max="13587" width="7.5703125" style="5" customWidth="1"/>
    <col min="13588" max="13588" width="8.85546875" style="5" customWidth="1"/>
    <col min="13589" max="13589" width="5.7109375" style="5" customWidth="1"/>
    <col min="13590" max="13590" width="9" style="5" customWidth="1"/>
    <col min="13591" max="13824" width="9.140625" style="5"/>
    <col min="13825" max="13825" width="8.140625" style="5" customWidth="1"/>
    <col min="13826" max="13826" width="41.85546875" style="5" customWidth="1"/>
    <col min="13827" max="13827" width="13.7109375" style="5" customWidth="1"/>
    <col min="13828" max="13829" width="13.85546875" style="5" customWidth="1"/>
    <col min="13830" max="13841" width="7.7109375" style="5" customWidth="1"/>
    <col min="13842" max="13843" width="7.5703125" style="5" customWidth="1"/>
    <col min="13844" max="13844" width="8.85546875" style="5" customWidth="1"/>
    <col min="13845" max="13845" width="5.7109375" style="5" customWidth="1"/>
    <col min="13846" max="13846" width="9" style="5" customWidth="1"/>
    <col min="13847" max="14080" width="9.140625" style="5"/>
    <col min="14081" max="14081" width="8.140625" style="5" customWidth="1"/>
    <col min="14082" max="14082" width="41.85546875" style="5" customWidth="1"/>
    <col min="14083" max="14083" width="13.7109375" style="5" customWidth="1"/>
    <col min="14084" max="14085" width="13.85546875" style="5" customWidth="1"/>
    <col min="14086" max="14097" width="7.7109375" style="5" customWidth="1"/>
    <col min="14098" max="14099" width="7.5703125" style="5" customWidth="1"/>
    <col min="14100" max="14100" width="8.85546875" style="5" customWidth="1"/>
    <col min="14101" max="14101" width="5.7109375" style="5" customWidth="1"/>
    <col min="14102" max="14102" width="9" style="5" customWidth="1"/>
    <col min="14103" max="14336" width="9.140625" style="5"/>
    <col min="14337" max="14337" width="8.140625" style="5" customWidth="1"/>
    <col min="14338" max="14338" width="41.85546875" style="5" customWidth="1"/>
    <col min="14339" max="14339" width="13.7109375" style="5" customWidth="1"/>
    <col min="14340" max="14341" width="13.85546875" style="5" customWidth="1"/>
    <col min="14342" max="14353" width="7.7109375" style="5" customWidth="1"/>
    <col min="14354" max="14355" width="7.5703125" style="5" customWidth="1"/>
    <col min="14356" max="14356" width="8.85546875" style="5" customWidth="1"/>
    <col min="14357" max="14357" width="5.7109375" style="5" customWidth="1"/>
    <col min="14358" max="14358" width="9" style="5" customWidth="1"/>
    <col min="14359" max="14592" width="9.140625" style="5"/>
    <col min="14593" max="14593" width="8.140625" style="5" customWidth="1"/>
    <col min="14594" max="14594" width="41.85546875" style="5" customWidth="1"/>
    <col min="14595" max="14595" width="13.7109375" style="5" customWidth="1"/>
    <col min="14596" max="14597" width="13.85546875" style="5" customWidth="1"/>
    <col min="14598" max="14609" width="7.7109375" style="5" customWidth="1"/>
    <col min="14610" max="14611" width="7.5703125" style="5" customWidth="1"/>
    <col min="14612" max="14612" width="8.85546875" style="5" customWidth="1"/>
    <col min="14613" max="14613" width="5.7109375" style="5" customWidth="1"/>
    <col min="14614" max="14614" width="9" style="5" customWidth="1"/>
    <col min="14615" max="14848" width="9.140625" style="5"/>
    <col min="14849" max="14849" width="8.140625" style="5" customWidth="1"/>
    <col min="14850" max="14850" width="41.85546875" style="5" customWidth="1"/>
    <col min="14851" max="14851" width="13.7109375" style="5" customWidth="1"/>
    <col min="14852" max="14853" width="13.85546875" style="5" customWidth="1"/>
    <col min="14854" max="14865" width="7.7109375" style="5" customWidth="1"/>
    <col min="14866" max="14867" width="7.5703125" style="5" customWidth="1"/>
    <col min="14868" max="14868" width="8.85546875" style="5" customWidth="1"/>
    <col min="14869" max="14869" width="5.7109375" style="5" customWidth="1"/>
    <col min="14870" max="14870" width="9" style="5" customWidth="1"/>
    <col min="14871" max="15104" width="9.140625" style="5"/>
    <col min="15105" max="15105" width="8.140625" style="5" customWidth="1"/>
    <col min="15106" max="15106" width="41.85546875" style="5" customWidth="1"/>
    <col min="15107" max="15107" width="13.7109375" style="5" customWidth="1"/>
    <col min="15108" max="15109" width="13.85546875" style="5" customWidth="1"/>
    <col min="15110" max="15121" width="7.7109375" style="5" customWidth="1"/>
    <col min="15122" max="15123" width="7.5703125" style="5" customWidth="1"/>
    <col min="15124" max="15124" width="8.85546875" style="5" customWidth="1"/>
    <col min="15125" max="15125" width="5.7109375" style="5" customWidth="1"/>
    <col min="15126" max="15126" width="9" style="5" customWidth="1"/>
    <col min="15127" max="15360" width="9.140625" style="5"/>
    <col min="15361" max="15361" width="8.140625" style="5" customWidth="1"/>
    <col min="15362" max="15362" width="41.85546875" style="5" customWidth="1"/>
    <col min="15363" max="15363" width="13.7109375" style="5" customWidth="1"/>
    <col min="15364" max="15365" width="13.85546875" style="5" customWidth="1"/>
    <col min="15366" max="15377" width="7.7109375" style="5" customWidth="1"/>
    <col min="15378" max="15379" width="7.5703125" style="5" customWidth="1"/>
    <col min="15380" max="15380" width="8.85546875" style="5" customWidth="1"/>
    <col min="15381" max="15381" width="5.7109375" style="5" customWidth="1"/>
    <col min="15382" max="15382" width="9" style="5" customWidth="1"/>
    <col min="15383" max="15616" width="9.140625" style="5"/>
    <col min="15617" max="15617" width="8.140625" style="5" customWidth="1"/>
    <col min="15618" max="15618" width="41.85546875" style="5" customWidth="1"/>
    <col min="15619" max="15619" width="13.7109375" style="5" customWidth="1"/>
    <col min="15620" max="15621" width="13.85546875" style="5" customWidth="1"/>
    <col min="15622" max="15633" width="7.7109375" style="5" customWidth="1"/>
    <col min="15634" max="15635" width="7.5703125" style="5" customWidth="1"/>
    <col min="15636" max="15636" width="8.85546875" style="5" customWidth="1"/>
    <col min="15637" max="15637" width="5.7109375" style="5" customWidth="1"/>
    <col min="15638" max="15638" width="9" style="5" customWidth="1"/>
    <col min="15639" max="15872" width="9.140625" style="5"/>
    <col min="15873" max="15873" width="8.140625" style="5" customWidth="1"/>
    <col min="15874" max="15874" width="41.85546875" style="5" customWidth="1"/>
    <col min="15875" max="15875" width="13.7109375" style="5" customWidth="1"/>
    <col min="15876" max="15877" width="13.85546875" style="5" customWidth="1"/>
    <col min="15878" max="15889" width="7.7109375" style="5" customWidth="1"/>
    <col min="15890" max="15891" width="7.5703125" style="5" customWidth="1"/>
    <col min="15892" max="15892" width="8.85546875" style="5" customWidth="1"/>
    <col min="15893" max="15893" width="5.7109375" style="5" customWidth="1"/>
    <col min="15894" max="15894" width="9" style="5" customWidth="1"/>
    <col min="15895" max="16128" width="9.140625" style="5"/>
    <col min="16129" max="16129" width="8.140625" style="5" customWidth="1"/>
    <col min="16130" max="16130" width="41.85546875" style="5" customWidth="1"/>
    <col min="16131" max="16131" width="13.7109375" style="5" customWidth="1"/>
    <col min="16132" max="16133" width="13.85546875" style="5" customWidth="1"/>
    <col min="16134" max="16145" width="7.7109375" style="5" customWidth="1"/>
    <col min="16146" max="16147" width="7.5703125" style="5" customWidth="1"/>
    <col min="16148" max="16148" width="8.85546875" style="5" customWidth="1"/>
    <col min="16149" max="16149" width="5.7109375" style="5" customWidth="1"/>
    <col min="16150" max="16150" width="9" style="5" customWidth="1"/>
    <col min="16151" max="16384" width="9.140625" style="5"/>
  </cols>
  <sheetData>
    <row r="1" spans="1:22" s="1" customFormat="1" ht="12" x14ac:dyDescent="0.2">
      <c r="V1" s="2" t="s">
        <v>0</v>
      </c>
    </row>
    <row r="2" spans="1:22" s="1" customFormat="1" ht="12" x14ac:dyDescent="0.2">
      <c r="T2" s="54" t="s">
        <v>1</v>
      </c>
      <c r="U2" s="54"/>
      <c r="V2" s="54"/>
    </row>
    <row r="3" spans="1:22" s="1" customFormat="1" ht="12" x14ac:dyDescent="0.2">
      <c r="A3" s="55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</row>
    <row r="4" spans="1:22" s="1" customFormat="1" ht="12" x14ac:dyDescent="0.2">
      <c r="G4" s="2" t="s">
        <v>3</v>
      </c>
      <c r="H4" s="3" t="s">
        <v>53</v>
      </c>
      <c r="I4" s="4" t="s">
        <v>4</v>
      </c>
      <c r="J4" s="3" t="s">
        <v>44</v>
      </c>
      <c r="K4" s="1" t="s">
        <v>5</v>
      </c>
    </row>
    <row r="6" spans="1:22" s="1" customFormat="1" ht="12" x14ac:dyDescent="0.2">
      <c r="F6" s="2" t="s">
        <v>6</v>
      </c>
      <c r="G6" s="56" t="s">
        <v>35</v>
      </c>
      <c r="H6" s="56"/>
      <c r="I6" s="56"/>
      <c r="J6" s="56"/>
      <c r="K6" s="56"/>
      <c r="L6" s="56"/>
      <c r="M6" s="56"/>
      <c r="N6" s="56"/>
      <c r="O6" s="56"/>
      <c r="P6" s="56"/>
      <c r="Q6" s="6"/>
    </row>
    <row r="7" spans="1:22" s="7" customFormat="1" ht="11.25" x14ac:dyDescent="0.2">
      <c r="G7" s="53" t="s">
        <v>7</v>
      </c>
      <c r="H7" s="53"/>
      <c r="I7" s="53"/>
      <c r="J7" s="53"/>
      <c r="K7" s="53"/>
      <c r="L7" s="53"/>
      <c r="M7" s="53"/>
      <c r="N7" s="53"/>
      <c r="O7" s="53"/>
      <c r="P7" s="53"/>
      <c r="Q7" s="8"/>
    </row>
    <row r="9" spans="1:22" s="1" customFormat="1" ht="12" x14ac:dyDescent="0.2">
      <c r="I9" s="2" t="s">
        <v>8</v>
      </c>
      <c r="J9" s="3" t="s">
        <v>44</v>
      </c>
      <c r="K9" s="1" t="s">
        <v>9</v>
      </c>
    </row>
    <row r="11" spans="1:22" s="1" customFormat="1" ht="12" x14ac:dyDescent="0.2">
      <c r="G11" s="2" t="s">
        <v>10</v>
      </c>
      <c r="H11" s="57" t="s">
        <v>45</v>
      </c>
      <c r="I11" s="57"/>
      <c r="J11" s="57"/>
      <c r="K11" s="57"/>
      <c r="L11" s="57"/>
      <c r="M11" s="57"/>
      <c r="N11" s="57"/>
      <c r="O11" s="57"/>
      <c r="P11" s="57"/>
      <c r="Q11" s="57"/>
    </row>
    <row r="12" spans="1:22" s="7" customFormat="1" ht="11.25" x14ac:dyDescent="0.2">
      <c r="H12" s="53" t="s">
        <v>11</v>
      </c>
      <c r="I12" s="53"/>
      <c r="J12" s="53"/>
      <c r="K12" s="53"/>
      <c r="L12" s="53"/>
      <c r="M12" s="53"/>
      <c r="N12" s="53"/>
      <c r="O12" s="53"/>
      <c r="P12" s="53"/>
      <c r="Q12" s="53"/>
    </row>
    <row r="14" spans="1:22" s="7" customFormat="1" ht="12.75" x14ac:dyDescent="0.2">
      <c r="A14" s="45" t="s">
        <v>12</v>
      </c>
      <c r="B14" s="45" t="s">
        <v>13</v>
      </c>
      <c r="C14" s="45" t="s">
        <v>14</v>
      </c>
      <c r="D14" s="45" t="s">
        <v>15</v>
      </c>
      <c r="E14" s="45" t="s">
        <v>36</v>
      </c>
      <c r="F14" s="41" t="s">
        <v>16</v>
      </c>
      <c r="G14" s="42"/>
      <c r="H14" s="41" t="s">
        <v>46</v>
      </c>
      <c r="I14" s="49"/>
      <c r="J14" s="49"/>
      <c r="K14" s="49"/>
      <c r="L14" s="49"/>
      <c r="M14" s="49"/>
      <c r="N14" s="49"/>
      <c r="O14" s="49"/>
      <c r="P14" s="49"/>
      <c r="Q14" s="42"/>
      <c r="R14" s="41" t="s">
        <v>17</v>
      </c>
      <c r="S14" s="42"/>
      <c r="T14" s="50" t="s">
        <v>18</v>
      </c>
      <c r="U14" s="51"/>
      <c r="V14" s="45" t="s">
        <v>19</v>
      </c>
    </row>
    <row r="15" spans="1:22" s="7" customFormat="1" ht="12.75" x14ac:dyDescent="0.2">
      <c r="A15" s="46"/>
      <c r="B15" s="46"/>
      <c r="C15" s="46"/>
      <c r="D15" s="46"/>
      <c r="E15" s="46"/>
      <c r="F15" s="43" t="s">
        <v>20</v>
      </c>
      <c r="G15" s="43" t="s">
        <v>21</v>
      </c>
      <c r="H15" s="41" t="s">
        <v>22</v>
      </c>
      <c r="I15" s="42"/>
      <c r="J15" s="41" t="s">
        <v>23</v>
      </c>
      <c r="K15" s="42"/>
      <c r="L15" s="41" t="s">
        <v>24</v>
      </c>
      <c r="M15" s="42"/>
      <c r="N15" s="41" t="s">
        <v>25</v>
      </c>
      <c r="O15" s="42"/>
      <c r="P15" s="41" t="s">
        <v>26</v>
      </c>
      <c r="Q15" s="42"/>
      <c r="R15" s="43" t="s">
        <v>20</v>
      </c>
      <c r="S15" s="43" t="s">
        <v>21</v>
      </c>
      <c r="T15" s="48"/>
      <c r="U15" s="52"/>
      <c r="V15" s="46"/>
    </row>
    <row r="16" spans="1:22" s="7" customFormat="1" ht="143.25" customHeight="1" x14ac:dyDescent="0.2">
      <c r="A16" s="47"/>
      <c r="B16" s="47"/>
      <c r="C16" s="47"/>
      <c r="D16" s="47"/>
      <c r="E16" s="48"/>
      <c r="F16" s="44"/>
      <c r="G16" s="44"/>
      <c r="H16" s="9" t="s">
        <v>27</v>
      </c>
      <c r="I16" s="9" t="s">
        <v>28</v>
      </c>
      <c r="J16" s="9" t="s">
        <v>27</v>
      </c>
      <c r="K16" s="9" t="s">
        <v>28</v>
      </c>
      <c r="L16" s="9" t="s">
        <v>27</v>
      </c>
      <c r="M16" s="9" t="s">
        <v>28</v>
      </c>
      <c r="N16" s="9" t="s">
        <v>27</v>
      </c>
      <c r="O16" s="9" t="s">
        <v>28</v>
      </c>
      <c r="P16" s="9" t="s">
        <v>27</v>
      </c>
      <c r="Q16" s="9" t="s">
        <v>28</v>
      </c>
      <c r="R16" s="44"/>
      <c r="S16" s="44"/>
      <c r="T16" s="10" t="s">
        <v>29</v>
      </c>
      <c r="U16" s="10" t="s">
        <v>30</v>
      </c>
      <c r="V16" s="47"/>
    </row>
    <row r="17" spans="1:32" s="7" customFormat="1" ht="12.75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  <c r="U17" s="11">
        <v>21</v>
      </c>
      <c r="V17" s="11">
        <v>22</v>
      </c>
    </row>
    <row r="18" spans="1:32" s="7" customFormat="1" ht="25.5" x14ac:dyDescent="0.25">
      <c r="A18" s="28" t="s">
        <v>32</v>
      </c>
      <c r="B18" s="14" t="s">
        <v>33</v>
      </c>
      <c r="C18" s="12"/>
      <c r="D18" s="13"/>
      <c r="E18" s="17"/>
      <c r="F18" s="18"/>
      <c r="G18" s="18"/>
      <c r="H18" s="19"/>
      <c r="I18" s="19"/>
      <c r="J18" s="17"/>
      <c r="K18" s="19"/>
      <c r="L18" s="17"/>
      <c r="M18" s="19"/>
      <c r="N18" s="17"/>
      <c r="O18" s="19"/>
      <c r="P18" s="17"/>
      <c r="Q18" s="20"/>
      <c r="R18" s="21"/>
      <c r="S18" s="21"/>
      <c r="T18" s="22"/>
      <c r="U18" s="23"/>
      <c r="V18" s="11"/>
    </row>
    <row r="19" spans="1:32" s="7" customFormat="1" ht="94.5" customHeight="1" x14ac:dyDescent="0.25">
      <c r="A19" s="33" t="s">
        <v>47</v>
      </c>
      <c r="B19" s="26" t="s">
        <v>51</v>
      </c>
      <c r="C19" s="27" t="s">
        <v>49</v>
      </c>
      <c r="D19" s="16">
        <v>1.8667333333333334</v>
      </c>
      <c r="E19" s="32">
        <v>2.1651232467275001</v>
      </c>
      <c r="F19" s="18">
        <v>0</v>
      </c>
      <c r="G19" s="18">
        <v>0</v>
      </c>
      <c r="H19" s="19">
        <f>J19+L19+N19+P19</f>
        <v>2.1651232467275001</v>
      </c>
      <c r="I19" s="19">
        <f>K19+M19+O19+Q19</f>
        <v>2.1651232399999998</v>
      </c>
      <c r="J19" s="17">
        <v>0</v>
      </c>
      <c r="K19" s="19">
        <v>0</v>
      </c>
      <c r="L19" s="17">
        <v>0</v>
      </c>
      <c r="M19" s="19">
        <v>0</v>
      </c>
      <c r="N19" s="17">
        <v>0</v>
      </c>
      <c r="O19" s="19">
        <v>2.1651232399999998</v>
      </c>
      <c r="P19" s="17">
        <f>E19</f>
        <v>2.1651232467275001</v>
      </c>
      <c r="Q19" s="19">
        <v>0</v>
      </c>
      <c r="R19" s="21">
        <v>0</v>
      </c>
      <c r="S19" s="21">
        <v>0</v>
      </c>
      <c r="T19" s="22">
        <v>0</v>
      </c>
      <c r="U19" s="35">
        <v>0</v>
      </c>
      <c r="V19" s="23"/>
    </row>
    <row r="20" spans="1:32" s="7" customFormat="1" ht="54.75" customHeight="1" x14ac:dyDescent="0.2">
      <c r="A20" s="33" t="s">
        <v>48</v>
      </c>
      <c r="B20" s="26" t="s">
        <v>52</v>
      </c>
      <c r="C20" s="27" t="s">
        <v>50</v>
      </c>
      <c r="D20" s="16">
        <v>2.9785711500000001</v>
      </c>
      <c r="E20" s="32">
        <v>3.45468392498314</v>
      </c>
      <c r="F20" s="18">
        <v>0</v>
      </c>
      <c r="G20" s="18">
        <v>0</v>
      </c>
      <c r="H20" s="19">
        <f t="shared" ref="H20" si="0">J20+L20+N20+P20</f>
        <v>3.45468392498314</v>
      </c>
      <c r="I20" s="19">
        <f>K20+M20+O20+Q20</f>
        <v>3.4546839199999999</v>
      </c>
      <c r="J20" s="17">
        <v>0</v>
      </c>
      <c r="K20" s="19">
        <v>0</v>
      </c>
      <c r="L20" s="17">
        <v>0</v>
      </c>
      <c r="M20" s="19">
        <v>3.4546839199999999</v>
      </c>
      <c r="N20" s="17">
        <v>0</v>
      </c>
      <c r="O20" s="19">
        <v>0</v>
      </c>
      <c r="P20" s="17">
        <f t="shared" ref="P20" si="1">E20</f>
        <v>3.45468392498314</v>
      </c>
      <c r="Q20" s="19">
        <v>0</v>
      </c>
      <c r="R20" s="21">
        <v>0</v>
      </c>
      <c r="S20" s="21">
        <v>0</v>
      </c>
      <c r="T20" s="22">
        <v>0</v>
      </c>
      <c r="U20" s="35">
        <v>0</v>
      </c>
      <c r="V20" s="37"/>
    </row>
    <row r="21" spans="1:32" s="7" customFormat="1" ht="25.5" x14ac:dyDescent="0.25">
      <c r="A21" s="28" t="s">
        <v>41</v>
      </c>
      <c r="B21" s="29" t="s">
        <v>34</v>
      </c>
      <c r="C21" s="15"/>
      <c r="D21" s="30"/>
      <c r="E21" s="17"/>
      <c r="F21" s="18"/>
      <c r="G21" s="18"/>
      <c r="H21" s="19"/>
      <c r="I21" s="19"/>
      <c r="J21" s="17"/>
      <c r="K21" s="19"/>
      <c r="L21" s="17"/>
      <c r="M21" s="19"/>
      <c r="N21" s="17"/>
      <c r="O21" s="19"/>
      <c r="P21" s="17"/>
      <c r="Q21" s="19"/>
      <c r="R21" s="21"/>
      <c r="S21" s="21"/>
      <c r="T21" s="22"/>
      <c r="U21" s="23"/>
      <c r="V21" s="23"/>
    </row>
    <row r="22" spans="1:32" s="7" customFormat="1" ht="25.5" x14ac:dyDescent="0.25">
      <c r="A22" s="33" t="s">
        <v>42</v>
      </c>
      <c r="B22" s="26" t="s">
        <v>39</v>
      </c>
      <c r="C22" s="27" t="s">
        <v>37</v>
      </c>
      <c r="D22" s="34">
        <v>59.817775993785702</v>
      </c>
      <c r="E22" s="34">
        <v>59.817775993785702</v>
      </c>
      <c r="F22" s="18">
        <f>D22-K22-M22-O22-Q22</f>
        <v>13.2660961187857</v>
      </c>
      <c r="G22" s="18">
        <f>H22-K22-M22-O22-Q22</f>
        <v>13.2660961187857</v>
      </c>
      <c r="H22" s="19">
        <f>J22+L22+N22+P22</f>
        <v>59.817775993785702</v>
      </c>
      <c r="I22" s="19">
        <f>K22+M22+O22+Q22</f>
        <v>46.551679875000005</v>
      </c>
      <c r="J22" s="17">
        <v>0</v>
      </c>
      <c r="K22" s="19">
        <f>14.09547165/1.2</f>
        <v>11.746226375000001</v>
      </c>
      <c r="L22" s="17">
        <v>0</v>
      </c>
      <c r="M22" s="19">
        <f>22.15438553/1.2</f>
        <v>18.461987941666667</v>
      </c>
      <c r="N22" s="17">
        <v>0</v>
      </c>
      <c r="O22" s="19">
        <f>19.61215867/1.2</f>
        <v>16.343465558333335</v>
      </c>
      <c r="P22" s="17">
        <f>E22</f>
        <v>59.817775993785702</v>
      </c>
      <c r="Q22" s="19">
        <v>0</v>
      </c>
      <c r="R22" s="21">
        <f t="shared" ref="R22:R23" si="2">D22-K22-M22-O22-Q22</f>
        <v>13.2660961187857</v>
      </c>
      <c r="S22" s="21">
        <f t="shared" ref="S22" si="3">H22-K22-M22-O22-Q22</f>
        <v>13.2660961187857</v>
      </c>
      <c r="T22" s="22">
        <f>I22-H22</f>
        <v>-13.266096118785697</v>
      </c>
      <c r="U22" s="35">
        <f>T22/H22*100</f>
        <v>-22.177514791194969</v>
      </c>
      <c r="V22" s="23"/>
      <c r="AA22" s="36"/>
      <c r="AF22" s="36"/>
    </row>
    <row r="23" spans="1:32" s="7" customFormat="1" ht="47.25" customHeight="1" x14ac:dyDescent="0.2">
      <c r="A23" s="33" t="s">
        <v>43</v>
      </c>
      <c r="B23" s="26" t="s">
        <v>40</v>
      </c>
      <c r="C23" s="27" t="s">
        <v>38</v>
      </c>
      <c r="D23" s="34">
        <v>2.02470681457554</v>
      </c>
      <c r="E23" s="34">
        <v>2.02470681457554</v>
      </c>
      <c r="F23" s="18">
        <f t="shared" ref="F23" si="4">D23-K23-M23-O23-Q23</f>
        <v>0.1430401445755401</v>
      </c>
      <c r="G23" s="18">
        <f t="shared" ref="G23" si="5">H23-K23-M23-O23-Q23</f>
        <v>0.1430401445755401</v>
      </c>
      <c r="H23" s="19">
        <f>J23+L23+N23+P23</f>
        <v>2.02470681457554</v>
      </c>
      <c r="I23" s="19">
        <f>K23+M23+O23+Q23</f>
        <v>1.88166667</v>
      </c>
      <c r="J23" s="17">
        <v>0</v>
      </c>
      <c r="K23" s="19">
        <v>0</v>
      </c>
      <c r="L23" s="17">
        <f>E23</f>
        <v>2.02470681457554</v>
      </c>
      <c r="M23" s="19">
        <v>1.5416666699999999</v>
      </c>
      <c r="N23" s="17">
        <v>0</v>
      </c>
      <c r="O23" s="19">
        <v>0.34</v>
      </c>
      <c r="P23" s="17">
        <v>0</v>
      </c>
      <c r="Q23" s="19">
        <v>0</v>
      </c>
      <c r="R23" s="21">
        <f t="shared" si="2"/>
        <v>0.1430401445755401</v>
      </c>
      <c r="S23" s="21">
        <f>H23-K23-M23-O23-Q23</f>
        <v>0.1430401445755401</v>
      </c>
      <c r="T23" s="22">
        <f>I23-H23</f>
        <v>-0.14304014457554004</v>
      </c>
      <c r="U23" s="35">
        <f>T23/H23*100</f>
        <v>-7.0647336960500624</v>
      </c>
      <c r="V23" s="37"/>
    </row>
    <row r="24" spans="1:32" s="7" customFormat="1" x14ac:dyDescent="0.25">
      <c r="A24" s="38" t="s">
        <v>31</v>
      </c>
      <c r="B24" s="39"/>
      <c r="C24" s="40"/>
      <c r="D24" s="31">
        <f t="shared" ref="D24:S24" si="6">SUM(D18:D23)</f>
        <v>66.687787291694576</v>
      </c>
      <c r="E24" s="31">
        <f t="shared" si="6"/>
        <v>67.462289980071873</v>
      </c>
      <c r="F24" s="31">
        <f t="shared" si="6"/>
        <v>13.409136263361241</v>
      </c>
      <c r="G24" s="31">
        <f t="shared" si="6"/>
        <v>13.409136263361241</v>
      </c>
      <c r="H24" s="31">
        <f t="shared" si="6"/>
        <v>67.462289980071873</v>
      </c>
      <c r="I24" s="31">
        <f t="shared" si="6"/>
        <v>54.053153705000007</v>
      </c>
      <c r="J24" s="31">
        <f t="shared" si="6"/>
        <v>0</v>
      </c>
      <c r="K24" s="31">
        <f t="shared" si="6"/>
        <v>11.746226375000001</v>
      </c>
      <c r="L24" s="31">
        <f t="shared" si="6"/>
        <v>2.02470681457554</v>
      </c>
      <c r="M24" s="31">
        <f t="shared" si="6"/>
        <v>23.458338531666669</v>
      </c>
      <c r="N24" s="31">
        <f t="shared" si="6"/>
        <v>0</v>
      </c>
      <c r="O24" s="31">
        <f t="shared" si="6"/>
        <v>18.848588798333335</v>
      </c>
      <c r="P24" s="31">
        <f t="shared" si="6"/>
        <v>65.437583165496335</v>
      </c>
      <c r="Q24" s="31">
        <f t="shared" si="6"/>
        <v>0</v>
      </c>
      <c r="R24" s="31">
        <f t="shared" si="6"/>
        <v>13.409136263361241</v>
      </c>
      <c r="S24" s="31">
        <f t="shared" si="6"/>
        <v>13.409136263361241</v>
      </c>
      <c r="T24" s="24"/>
      <c r="U24" s="25"/>
      <c r="V24" s="25"/>
    </row>
  </sheetData>
  <mergeCells count="26">
    <mergeCell ref="H12:Q12"/>
    <mergeCell ref="T2:V2"/>
    <mergeCell ref="A3:V3"/>
    <mergeCell ref="G6:P6"/>
    <mergeCell ref="G7:P7"/>
    <mergeCell ref="H11:Q11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A24:C24"/>
    <mergeCell ref="P15:Q15"/>
    <mergeCell ref="R15:R16"/>
    <mergeCell ref="S15:S16"/>
    <mergeCell ref="A14:A16"/>
    <mergeCell ref="B14:B16"/>
    <mergeCell ref="C14:C16"/>
    <mergeCell ref="D14:D16"/>
    <mergeCell ref="E14:E16"/>
    <mergeCell ref="H14:Q14"/>
    <mergeCell ref="R14:S14"/>
  </mergeCells>
  <dataValidations count="1">
    <dataValidation type="decimal" allowBlank="1" showErrorMessage="1" errorTitle="Ошибка" error="Допускается ввод только неотрицательных чисел!" sqref="E19:E20 D22:E23" xr:uid="{71EE43C3-F0E2-4E33-AAB6-F46B48A0C5E1}">
      <formula1>0</formula1>
      <formula2>9.99999999999999E+23</formula2>
    </dataValidation>
  </dataValidations>
  <pageMargins left="0.11811023622047245" right="0.11811023622047245" top="0.74803149606299213" bottom="0.35433070866141736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2024-10-24T10:38:09Z</dcterms:modified>
</cp:coreProperties>
</file>