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24120" windowHeight="13620" activeTab="0"/>
  </bookViews>
  <sheets>
    <sheet name="Как пользоваться" sheetId="1" r:id="rId1"/>
    <sheet name="Стандартизированная ставка" sheetId="2" r:id="rId2"/>
    <sheet name="Ставка за единицу макс.мощности" sheetId="3" r:id="rId3"/>
  </sheets>
  <definedNames/>
  <calcPr fullCalcOnLoad="1"/>
</workbook>
</file>

<file path=xl/sharedStrings.xml><?xml version="1.0" encoding="utf-8"?>
<sst xmlns="http://schemas.openxmlformats.org/spreadsheetml/2006/main" count="220" uniqueCount="134">
  <si>
    <t>ставка С1</t>
  </si>
  <si>
    <t>150-670</t>
  </si>
  <si>
    <t>СТАНДАРТИЗИРОВАННАЯ СТАВКА</t>
  </si>
  <si>
    <t>ставка С2</t>
  </si>
  <si>
    <t>СИП-2</t>
  </si>
  <si>
    <t>сечение</t>
  </si>
  <si>
    <t>4х95</t>
  </si>
  <si>
    <t>СИП-3</t>
  </si>
  <si>
    <t>1х50</t>
  </si>
  <si>
    <t>1х70</t>
  </si>
  <si>
    <t>1х95</t>
  </si>
  <si>
    <t>1х120</t>
  </si>
  <si>
    <t>ставка С3</t>
  </si>
  <si>
    <t>Кабель 0,4 в траншее</t>
  </si>
  <si>
    <t>Кабель 6(10) в траншее</t>
  </si>
  <si>
    <t>прокол 6(10)</t>
  </si>
  <si>
    <t>4х70</t>
  </si>
  <si>
    <t>4х120</t>
  </si>
  <si>
    <t>4х150</t>
  </si>
  <si>
    <t>4х185</t>
  </si>
  <si>
    <t>4х240</t>
  </si>
  <si>
    <t>3х95</t>
  </si>
  <si>
    <t>3х120</t>
  </si>
  <si>
    <t>3х150</t>
  </si>
  <si>
    <t>3х185</t>
  </si>
  <si>
    <t>3х240</t>
  </si>
  <si>
    <t>ставка С4</t>
  </si>
  <si>
    <t>кВт</t>
  </si>
  <si>
    <t>П=С1*N</t>
  </si>
  <si>
    <t>N=</t>
  </si>
  <si>
    <t>&lt;- мощность по заявке</t>
  </si>
  <si>
    <t>П=</t>
  </si>
  <si>
    <t>руб.</t>
  </si>
  <si>
    <t>С1=</t>
  </si>
  <si>
    <t>&lt;- в зависимости от мощности</t>
  </si>
  <si>
    <t>Lкабеля 0,4кВ, км</t>
  </si>
  <si>
    <t>Lпрокола 0,4кВ, км</t>
  </si>
  <si>
    <t>L ВЛ-0,4кВ</t>
  </si>
  <si>
    <t>Lкабеля 6(10)кВ, км</t>
  </si>
  <si>
    <t>Lпрокола 6(10)кВ, км</t>
  </si>
  <si>
    <t>L ВЛ-6(10)кВ</t>
  </si>
  <si>
    <t>&lt;- длина воздушной линии 0,4кВ</t>
  </si>
  <si>
    <t>&lt;- длина воздушной линии 6(10)кВ</t>
  </si>
  <si>
    <t>&lt;- длина кабеля 6(10)кВ</t>
  </si>
  <si>
    <t>&lt;- длина прокола 6(10)кВ (при наличии)</t>
  </si>
  <si>
    <t>&lt;- длина кабеля 0,4кВ</t>
  </si>
  <si>
    <t>&lt;- длина прокола 0,4кВ (при наличии)</t>
  </si>
  <si>
    <t>Транформаторная подстанция</t>
  </si>
  <si>
    <t>МАКСИМАЛЬНАЯ МОЩНОСТЬ</t>
  </si>
  <si>
    <t>кабель 6(10)кВ</t>
  </si>
  <si>
    <t>кабель 0,4кВ</t>
  </si>
  <si>
    <t>ВЛ-6(10)кВ</t>
  </si>
  <si>
    <t>ВЛ-0,4кВ</t>
  </si>
  <si>
    <t>для III кат.</t>
  </si>
  <si>
    <t>для II кат.</t>
  </si>
  <si>
    <t>&lt;- итого</t>
  </si>
  <si>
    <t>НДС</t>
  </si>
  <si>
    <t>свыше 670 кВт</t>
  </si>
  <si>
    <t>&lt;- ставка подстанция</t>
  </si>
  <si>
    <t>&lt;- ставка для ВЛ-0,4кВ нужного сечения</t>
  </si>
  <si>
    <t>&lt;- ставка для ВЛ-6(10)кВ нужного сечения</t>
  </si>
  <si>
    <t>&lt;- ставка для прокола кабеля нужного сечения</t>
  </si>
  <si>
    <t>&lt;- ставка для кабеля нужного сечения</t>
  </si>
  <si>
    <t xml:space="preserve">до 16 кв.мм </t>
  </si>
  <si>
    <t>&lt;- наличие (ставка - есть, 0 - нет)</t>
  </si>
  <si>
    <t>стоимость</t>
  </si>
  <si>
    <t xml:space="preserve">25 кв.мм </t>
  </si>
  <si>
    <t xml:space="preserve">35 кв.мм </t>
  </si>
  <si>
    <t xml:space="preserve">50 кв.мм </t>
  </si>
  <si>
    <t xml:space="preserve">70 кв.мм </t>
  </si>
  <si>
    <t xml:space="preserve">95 кв.мм </t>
  </si>
  <si>
    <t xml:space="preserve">120 кв.мм </t>
  </si>
  <si>
    <t>стоимость в двухцепном исполнении</t>
  </si>
  <si>
    <t>до 1х35</t>
  </si>
  <si>
    <t>-</t>
  </si>
  <si>
    <t>до 4х50</t>
  </si>
  <si>
    <t xml:space="preserve"> до 3х70</t>
  </si>
  <si>
    <t>КТП-100 кВА</t>
  </si>
  <si>
    <t>КТП-160 кВА</t>
  </si>
  <si>
    <t>КТП-250 кВА</t>
  </si>
  <si>
    <t>КТП-400 кВА</t>
  </si>
  <si>
    <t>КТП-630 кВА</t>
  </si>
  <si>
    <t>КТП-1000 кВА</t>
  </si>
  <si>
    <t>КТП-2х100 кВА</t>
  </si>
  <si>
    <t>КТП-2х160 кВА</t>
  </si>
  <si>
    <t>КТП-2х250 кВА</t>
  </si>
  <si>
    <t>КТП-2х400 кВА</t>
  </si>
  <si>
    <t>КТП-до 63 кВА вкл.</t>
  </si>
  <si>
    <t>БКТП-2х250 кВА</t>
  </si>
  <si>
    <t>БКТП-2х400 кВА</t>
  </si>
  <si>
    <t>БКТП-2х630 кВА</t>
  </si>
  <si>
    <t>БКТП-2х1000 кВА</t>
  </si>
  <si>
    <t>с НДС</t>
  </si>
  <si>
    <t>ставка С5</t>
  </si>
  <si>
    <t>15-150</t>
  </si>
  <si>
    <t>Плата с учетом наличия мероприятий последней мили:</t>
  </si>
  <si>
    <t>Плата за бумагу (отсутствуют мероприятия последней мили):</t>
  </si>
  <si>
    <t>свыше 670</t>
  </si>
  <si>
    <t>до 15 кВт включительно</t>
  </si>
  <si>
    <t>&lt;- от 15 до 150 кВт</t>
  </si>
  <si>
    <t>&lt;- до 15 кВт включительно</t>
  </si>
  <si>
    <r>
      <rPr>
        <sz val="11"/>
        <color indexed="8"/>
        <rFont val="Arial"/>
        <family val="2"/>
      </rPr>
      <t xml:space="preserve">&lt;- </t>
    </r>
    <r>
      <rPr>
        <sz val="10"/>
        <color indexed="8"/>
        <rFont val="Arial"/>
        <family val="2"/>
      </rPr>
      <t>свыше 670 кВт</t>
    </r>
  </si>
  <si>
    <t>&lt;- от 150 до 670 кВт</t>
  </si>
  <si>
    <t>150-670 кВт</t>
  </si>
  <si>
    <t xml:space="preserve">                                             ОБЩАЯ ИНФОРМАЦИЯ</t>
  </si>
  <si>
    <t xml:space="preserve">      Как расчитать стоимость технологического присоединения согласно выданным техническим условиям</t>
  </si>
  <si>
    <t>1. Выбираем способ расчета платы, для чего переходим к выбору листа в нижней части таблицы (стандартизированная ставка или ставка за единицу макс.мощности)</t>
  </si>
  <si>
    <t>Плата за бумагу (отсутствуют мероприятия последней мили): П=С1</t>
  </si>
  <si>
    <t>независимо от мощности</t>
  </si>
  <si>
    <t xml:space="preserve"> до 3х50</t>
  </si>
  <si>
    <t>до 3х70</t>
  </si>
  <si>
    <t xml:space="preserve">РП </t>
  </si>
  <si>
    <t>реклоузер</t>
  </si>
  <si>
    <t>ячейка КСО с ВВ</t>
  </si>
  <si>
    <t>ячейка КСО с ВН</t>
  </si>
  <si>
    <t>СТП-63 кВА</t>
  </si>
  <si>
    <t>КТП-2х1250 кВА</t>
  </si>
  <si>
    <r>
      <t>П=С1+(C2*L</t>
    </r>
    <r>
      <rPr>
        <b/>
        <sz val="12"/>
        <rFont val="Arial Cyr"/>
        <family val="0"/>
      </rPr>
      <t>вл</t>
    </r>
    <r>
      <rPr>
        <b/>
        <sz val="16"/>
        <rFont val="Arial Cyr"/>
        <family val="0"/>
      </rPr>
      <t>+C3*L</t>
    </r>
    <r>
      <rPr>
        <b/>
        <sz val="12"/>
        <rFont val="Arial Cyr"/>
        <family val="0"/>
      </rPr>
      <t>кл</t>
    </r>
    <r>
      <rPr>
        <b/>
        <sz val="16"/>
        <rFont val="Arial Cyr"/>
        <family val="0"/>
      </rPr>
      <t>+С4+C5*N)</t>
    </r>
  </si>
  <si>
    <t>независимо от сечения провода</t>
  </si>
  <si>
    <t>независимо от сечения кабеля</t>
  </si>
  <si>
    <t>стоимость 0,4кВ</t>
  </si>
  <si>
    <t>стоимость 6-10кВ</t>
  </si>
  <si>
    <t>150-670кВт</t>
  </si>
  <si>
    <t>П=С1*N+C2*N+C3*N+С4*N+C5*N</t>
  </si>
  <si>
    <t xml:space="preserve">где:
Птп — плата за технологическое присоединение энергопринимающих устройств заявителя, руб.
С1 — стандартизированная тарифная ставка на покрытие расходов сетевой организации на технологическое присоединение к электрическим сетям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организационным мероприятиям (не включающим в себя разработку сетевой организацией проектной документации согласно обязательствам, предусмотренным техническими условиями, и выполнение технических условий сетевой организацией, включая осуществление сетевой организацией мероприятий по подключению устройств под действие аппаратуры противоаварийной и режимной автоматики в соответствии с техническими условиями) в соответствии с Приложением 1 к установленному приказу, руб./присоединение.
Nì - объем максимальной мощности, указанный в заявке на технологическое присоединение заявителем, кВт.
С2ì, С3ì, - стандартизированные тарифные ставки на покрытие расходов сетевой организации на строительство воздушных (С2) и (или) кабельных (СЗ) линий электропередачи на i-м уровне напряжения в соответствии с Приложением 1 к установленному приказу соответственно, руб./км.
Li – протяженность воздушных или кабельных линий на i-том уровне напряжения, строительство которых предусмотрено согласно выданных технических условий для технологического присоединения заявителя, км.
С4ì – стандартизированная тарифная ставка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на i-том уровне напряжения в соответствии с Приложением 1 к установленному приказу, руб./шт.
С5ì – стандартизированная тарифная ставка на покрытие расходов сетевой организации на строительство трансформаторных подстанций (ТП), за исключением распределительных трасформаторных подстанций (РТП), с уровнем напряжения до 35 кВ в соответствии с Приложением 1 к установленному приказу в зависимости от максимальной мощности, руб./кВт.
</t>
  </si>
  <si>
    <t xml:space="preserve">где:
Птп — плата за технологическое присоединение энергопринимающих устройств заявителя, руб.
С1 — ставка за единицу максимальной мощности на покрытие расходов сетевой организации на технологическое присоединение к электрическим сетям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организационным мероприятиям (не включающим в себя разработку сетевой организацией проектной документации согласно обязательствам, предусмотренным техническими условиями, и выполнение технических условий сетевой организацией, включая осуществление сетевой организацией мероприятий по подключению устройств под действие аппаратуры противоаварийной и режимной автоматики в соответствии с техническими условиями) в соответствии с Приложением 2 к настоящему приказу в зависимости от уровня напряжения и максимальной мощности, руб./кВт.
Nì - объем максимальной мощности, указанный в заявке на технологическое присоединение заявителем, кВт.
С2ì, С3ì, - ставки за единицу максимальной мощности на покрытие расходов сетевой организации на строительство воздушных (С2) и (или) кабельных (СЗ) линий электропередачи на i-м уровне напряжения в соответствии с Приложением 2 к установленному приказу соответственно, руб./км.
С4ì –  ставка за единицу максимальной мощности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на i-том уровне напряжения в соответствии с Приложением 2 к установленному приказу, руб./кВт.
С5ì – ставка за единицу максимальной мощности на покрытие расходов сетевой организации на строительство трансформаторных подстанций (ТП), за исключением распределительных трасформаторных подстанций (РТП), с уровнем напряжения до 35 кВ в соответствии с Приложением 2 к установленному приказу в зависимости от максимальной мощности, руб./кВт.
</t>
  </si>
  <si>
    <t xml:space="preserve">При применении ставки за единицу максимальной мощности для расчета платы за технологическое присоединение используются показатели, участвующие в расчете, согласно выданным техническим условиям.
Формула платы за технологическое присоединение для применения ставок за единицу максимальной мощности при расчете платы за технологическое присоединение к электрическим сетям:
а) Согласно техническим условиям отсутствует необходимость реализации мероприятий «последней мили» (строительство электросетевых объектов не требуется):
                                                                        Птп =C1*Ni
б) Согласно техническим условиям предусматривается мероприятие «последней мили» по прокладке воздушных и (или) кабельных линий:
                                                  Птп =(C1 + ∑С2ì + ∑СЗ)*Nì
                                                                       i            i
в) Согласно техническим условиям предусматриваются мероприятия «последней мили» по строительству комплектных трансформаторных подстанций (КТП), распределительных трансформаторных подстанций (РТП) с уровнем напряжения до 35 кВ:
                                             Птп =(C1 + ∑С2ì + ∑СЗ + ∑С4ì + ∑С5ì)*Ni
                                                                   i             i          i           i                  
</t>
  </si>
  <si>
    <t xml:space="preserve">Размер платы за технологическое присоединение определяется в соответствии со стандартизированной ставкой или ставкой за единицу максимальной мощности, утвержденными приказом Главного Управления «Региональная энергетическая комиссия» Тверской области от 12.12.2019 г. №249-нп.
При применении стандартизированной ставки для расчета платы за технологическое присоединение используются показатели, участвующие в расчете, согласно выданным техническим условиям.
Формулы платы за технологическое присоединение при применении стандартизированных ставок для расчета платы за технологическое присоединение к электрическим сетям:
а) Согласно техническим условиям отсутствует необходимость реализации мероприятий «последней мили» (строительство электросетевых объектов не требуется):
                                                                        Птп =C1
б) Согласно техническим условиям предусматривается мероприятие «последней мили» по прокладке воздушных и (или) кабельных линий:
                                                  Птп =C1 +( ∑С2ì *Lì + ∑СЗ*Lì)
                                                                              i                   i
в) Согласно техническим условиям предусматриваются мероприятия «последней мили» по строительству комплектных трансформаторных подстанций (КТП), распределительных трансформаторных подстанций (РТП) с уровнем напряжения до 35 кВ:
                                             Птп =C1 +( ∑С2ì *Lì + ∑СЗ*Lì + ∑С4ì + ∑С5ì* Nì)
                                                                   i                   i               i             i                  
</t>
  </si>
  <si>
    <t>6-10 кВ</t>
  </si>
  <si>
    <t>лин. раъединитель</t>
  </si>
  <si>
    <t>БКТП-2х2500 кВА</t>
  </si>
  <si>
    <t>2. При выборе вкладки "стандартизированная ставка": Если техническими условиями не предусмотрены мероприятия по строительству "последней мили", размер платы за технологическое присоединение указан в поле, выделенном ярко зеленым цветом (независимо от величины максимальной мощности). Если техническими условиями предусмотрены мероприятия по строительству "последней мили", Вам необходимо использовать нижнее желтое поле, в котором нужно указать максимальную мощность, длину КЛ, ВЛ, а также их стоимость согласно представленным таблицам стоимости материалов в зависимости от сечения (касательно ВЛ и КЛ) или мощности (касательно трансформаторной подстанции) согласно ТУ. Примечение: если категория надежности II, то в левый и правый столбцы таблицы необходимо вводить одинаковые данные, если категория надежности III - использовать для ввода данных необходимо только правый столбец. Отмечаем, что в формуле платы автоматически заложена ставка С4i на покрытие расходов по установке ячеек КСО. В случае, если в Ваших технических условиях отсутсвует данное мероприятие, из формулы платы необходимо исключить значение "B35" или "Е35" (в зависимости от типа используемой ячейки КСО согласно ТУ). В случае наличия в ТУ мероприятий по монтажу линейного разъединителя, применяем в формуле ячейку "H33" вместо ячеек "B35" или "Е35". После ввода всех исходных данных, нажмите ENTER. Программа автоматически произведет расчет стоимости, которая отобразится напротив значения "П=".</t>
  </si>
  <si>
    <t>лин. разъединитель</t>
  </si>
  <si>
    <t>3. При выборе вкладки "ставка за единицу макс.мощности": в полях выделенных ярко желтым цветом необходимо ввести данные согласно выданным техническим условиям. Если техническими условиями не предусмотрены мероприятия по строительству "последней мили", Вам необходимо использовать верхнее желтое поле, в котором нужно указать максимальную мощность согласно ТУ, после чего нажать "ENTER". Программа автоматически произведет расчет стоимости, которая отобразится напротив значения "П=". Если техническими условиями предусмотрены мероприятия по строительству "последней мили", Вам необходимо использовать нижнее желтое поле, в котором нужно указать максимальную мощность, стоимость ставки С1 (в зависимости от мощности), а также наличие/отсутсвие тех или иных мероприятий (касательно ВЛ и КЛ, ТП) согласно ТУ (аналогично выбору стоимости мероприятия во вкладке "стандартизированная ставка"). Примечение: Стоимость подстанции выбираем из таблицы справа (аналогично выбору стоимости мероприятия во вкладке "стандартизированная ставка"), два столбца обязательны к заполнению в случае II категории надежности (аналогично разъяснению к вкладке "стандартизированная ставка"). После ввода всех исходных данных, нажмите ENTER. Программа автоматически произведет расчет стоимости, которая отобразится напротив значения "П=". Отмечаем, что в формуле платы также автоматически заложена ставка С4i на покрытие расходов по установке ячеек КСО. В случае, если в Ваших технических условиях отсутсвует данное мероприятие, из формулы платы необходимо исключить значение "B26" или "C28" и "F26" или "G26" (в зависимости от заявленной максимальной мощности и типа используемой ячеуки КСО согласно ТУ). В случае наличия в ТУ мероприятий по монтажу линейного разъединителя, применяем в формуле ячейку "J24" вместо ячеек "B26" или "C28" и "F26" или "G26". После ввода всех исходных данных, нажмите ENTER. Программа автоматически произведет расчет стоимости, которая отобразится напротив значения "П=".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</si>
</sst>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sz val="11"/>
      <color theme="1"/>
      <name val="Arial"/>
      <family val="2"/>
    </font>
    <font>
      <b/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ck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3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37" fillId="0" borderId="10" xfId="0" applyNumberFormat="1" applyFont="1" applyBorder="1" applyAlignment="1">
      <alignment horizontal="center"/>
    </xf>
    <xf numFmtId="0" fontId="2" fillId="0" borderId="0" xfId="53">
      <alignment/>
      <protection/>
    </xf>
    <xf numFmtId="0" fontId="2" fillId="0" borderId="0" xfId="53" applyBorder="1">
      <alignment/>
      <protection/>
    </xf>
    <xf numFmtId="2" fontId="2" fillId="0" borderId="0" xfId="53" applyNumberFormat="1" applyBorder="1">
      <alignment/>
      <protection/>
    </xf>
    <xf numFmtId="2" fontId="0" fillId="0" borderId="12" xfId="0" applyNumberFormat="1" applyBorder="1" applyAlignment="1">
      <alignment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7" fillId="0" borderId="0" xfId="0" applyFont="1" applyAlignment="1">
      <alignment wrapText="1"/>
    </xf>
    <xf numFmtId="2" fontId="0" fillId="33" borderId="0" xfId="0" applyNumberFormat="1" applyFill="1" applyAlignment="1">
      <alignment/>
    </xf>
    <xf numFmtId="0" fontId="37" fillId="0" borderId="0" xfId="0" applyFont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 horizontal="center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0" borderId="0" xfId="0" applyAlignment="1">
      <alignment horizontal="center"/>
    </xf>
    <xf numFmtId="2" fontId="37" fillId="0" borderId="11" xfId="0" applyNumberFormat="1" applyFont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10" xfId="0" applyNumberFormat="1" applyBorder="1" applyAlignment="1">
      <alignment wrapText="1"/>
    </xf>
    <xf numFmtId="2" fontId="49" fillId="0" borderId="0" xfId="0" applyNumberFormat="1" applyFont="1" applyBorder="1" applyAlignment="1">
      <alignment/>
    </xf>
    <xf numFmtId="2" fontId="37" fillId="0" borderId="0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0" fontId="2" fillId="0" borderId="10" xfId="53" applyBorder="1">
      <alignment/>
      <protection/>
    </xf>
    <xf numFmtId="0" fontId="0" fillId="0" borderId="0" xfId="0" applyAlignment="1">
      <alignment/>
    </xf>
    <xf numFmtId="0" fontId="7" fillId="0" borderId="0" xfId="53" applyFont="1" applyBorder="1">
      <alignment/>
      <protection/>
    </xf>
    <xf numFmtId="2" fontId="37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37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48" fillId="0" borderId="0" xfId="0" applyFont="1" applyAlignment="1">
      <alignment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50" fillId="0" borderId="0" xfId="0" applyFont="1" applyBorder="1" applyAlignment="1">
      <alignment/>
    </xf>
    <xf numFmtId="0" fontId="0" fillId="0" borderId="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3" fillId="34" borderId="16" xfId="53" applyFont="1" applyFill="1" applyBorder="1">
      <alignment/>
      <protection/>
    </xf>
    <xf numFmtId="0" fontId="2" fillId="34" borderId="12" xfId="53" applyFill="1" applyBorder="1">
      <alignment/>
      <protection/>
    </xf>
    <xf numFmtId="2" fontId="0" fillId="34" borderId="12" xfId="0" applyNumberFormat="1" applyFill="1" applyBorder="1" applyAlignment="1">
      <alignment/>
    </xf>
    <xf numFmtId="2" fontId="0" fillId="34" borderId="17" xfId="0" applyNumberFormat="1" applyFill="1" applyBorder="1" applyAlignment="1">
      <alignment/>
    </xf>
    <xf numFmtId="0" fontId="3" fillId="34" borderId="18" xfId="53" applyFont="1" applyFill="1" applyBorder="1">
      <alignment/>
      <protection/>
    </xf>
    <xf numFmtId="0" fontId="2" fillId="34" borderId="0" xfId="53" applyFill="1" applyBorder="1">
      <alignment/>
      <protection/>
    </xf>
    <xf numFmtId="2" fontId="0" fillId="34" borderId="0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4" borderId="18" xfId="0" applyNumberFormat="1" applyFill="1" applyBorder="1" applyAlignment="1">
      <alignment/>
    </xf>
    <xf numFmtId="2" fontId="0" fillId="34" borderId="20" xfId="0" applyNumberFormat="1" applyFill="1" applyBorder="1" applyAlignment="1">
      <alignment/>
    </xf>
    <xf numFmtId="2" fontId="0" fillId="34" borderId="21" xfId="0" applyNumberFormat="1" applyFill="1" applyBorder="1" applyAlignment="1">
      <alignment/>
    </xf>
    <xf numFmtId="2" fontId="0" fillId="34" borderId="22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2" fillId="34" borderId="16" xfId="53" applyFill="1" applyBorder="1">
      <alignment/>
      <protection/>
    </xf>
    <xf numFmtId="0" fontId="2" fillId="34" borderId="17" xfId="53" applyFill="1" applyBorder="1">
      <alignment/>
      <protection/>
    </xf>
    <xf numFmtId="0" fontId="2" fillId="34" borderId="19" xfId="53" applyFill="1" applyBorder="1">
      <alignment/>
      <protection/>
    </xf>
    <xf numFmtId="0" fontId="2" fillId="34" borderId="18" xfId="53" applyFill="1" applyBorder="1">
      <alignment/>
      <protection/>
    </xf>
    <xf numFmtId="2" fontId="6" fillId="34" borderId="21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3" fillId="34" borderId="18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8" xfId="0" applyFill="1" applyBorder="1" applyAlignment="1">
      <alignment/>
    </xf>
    <xf numFmtId="1" fontId="0" fillId="34" borderId="0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2" fontId="37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2" fontId="37" fillId="0" borderId="23" xfId="0" applyNumberFormat="1" applyFont="1" applyBorder="1" applyAlignment="1">
      <alignment/>
    </xf>
    <xf numFmtId="2" fontId="37" fillId="0" borderId="24" xfId="0" applyNumberFormat="1" applyFont="1" applyBorder="1" applyAlignment="1">
      <alignment horizontal="center"/>
    </xf>
    <xf numFmtId="2" fontId="37" fillId="0" borderId="25" xfId="0" applyNumberFormat="1" applyFont="1" applyBorder="1" applyAlignment="1">
      <alignment horizontal="center"/>
    </xf>
    <xf numFmtId="2" fontId="0" fillId="0" borderId="26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2" fontId="37" fillId="0" borderId="27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37" fillId="0" borderId="27" xfId="0" applyNumberFormat="1" applyFont="1" applyBorder="1" applyAlignment="1">
      <alignment/>
    </xf>
    <xf numFmtId="2" fontId="2" fillId="34" borderId="0" xfId="53" applyNumberFormat="1" applyFill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zoomScalePageLayoutView="0" workbookViewId="0" topLeftCell="A1">
      <selection activeCell="E82" sqref="E82"/>
    </sheetView>
  </sheetViews>
  <sheetFormatPr defaultColWidth="9.140625" defaultRowHeight="15"/>
  <cols>
    <col min="1" max="1" width="118.8515625" style="0" customWidth="1"/>
  </cols>
  <sheetData>
    <row r="1" ht="26.25">
      <c r="A1" s="49" t="s">
        <v>104</v>
      </c>
    </row>
    <row r="2" ht="302.25" customHeight="1">
      <c r="A2" s="50" t="s">
        <v>127</v>
      </c>
    </row>
    <row r="3" ht="367.5" customHeight="1">
      <c r="A3" s="51" t="s">
        <v>124</v>
      </c>
    </row>
    <row r="4" ht="211.5" customHeight="1">
      <c r="A4" s="51" t="s">
        <v>126</v>
      </c>
    </row>
    <row r="5" ht="376.5" customHeight="1">
      <c r="A5" s="51" t="s">
        <v>125</v>
      </c>
    </row>
    <row r="6" ht="20.25" customHeight="1">
      <c r="A6" s="52" t="s">
        <v>105</v>
      </c>
    </row>
    <row r="7" ht="33" customHeight="1">
      <c r="A7" s="51" t="s">
        <v>106</v>
      </c>
    </row>
    <row r="8" ht="199.5" customHeight="1">
      <c r="A8" s="53" t="s">
        <v>131</v>
      </c>
    </row>
    <row r="9" ht="252.75" customHeight="1">
      <c r="A9" s="53" t="s">
        <v>133</v>
      </c>
    </row>
    <row r="10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326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2.7109375" style="0" customWidth="1"/>
    <col min="2" max="2" width="15.28125" style="0" customWidth="1"/>
    <col min="3" max="3" width="13.57421875" style="0" customWidth="1"/>
    <col min="4" max="4" width="20.00390625" style="0" customWidth="1"/>
    <col min="5" max="5" width="13.421875" style="0" customWidth="1"/>
    <col min="6" max="6" width="19.7109375" style="0" customWidth="1"/>
    <col min="7" max="7" width="20.140625" style="0" customWidth="1"/>
    <col min="8" max="8" width="13.28125" style="0" customWidth="1"/>
    <col min="9" max="9" width="12.7109375" style="0" customWidth="1"/>
    <col min="10" max="10" width="22.140625" style="0" customWidth="1"/>
    <col min="11" max="11" width="13.421875" style="0" customWidth="1"/>
    <col min="12" max="12" width="18.7109375" style="0" customWidth="1"/>
    <col min="13" max="13" width="13.421875" style="0" customWidth="1"/>
    <col min="14" max="14" width="8.57421875" style="0" customWidth="1"/>
    <col min="15" max="15" width="3.28125" style="0" customWidth="1"/>
    <col min="16" max="16" width="12.140625" style="0" customWidth="1"/>
    <col min="17" max="17" width="14.57421875" style="0" customWidth="1"/>
  </cols>
  <sheetData>
    <row r="1" spans="1:94" ht="26.25">
      <c r="A1" s="1"/>
      <c r="B1" s="1"/>
      <c r="C1" s="1"/>
      <c r="D1" s="15" t="s">
        <v>2</v>
      </c>
      <c r="E1" s="15"/>
      <c r="F1" s="15"/>
      <c r="G1" s="15"/>
      <c r="H1" s="1"/>
      <c r="I1" s="1"/>
      <c r="J1" s="1"/>
      <c r="K1" s="1"/>
      <c r="L1" s="3"/>
      <c r="M1" s="39"/>
      <c r="N1" s="39"/>
      <c r="O1" s="39"/>
      <c r="P1" s="39"/>
      <c r="Q1" s="39"/>
      <c r="R1" s="3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8"/>
      <c r="M2" s="39"/>
      <c r="N2" s="39"/>
      <c r="O2" s="39"/>
      <c r="P2" s="39"/>
      <c r="Q2" s="39"/>
      <c r="R2" s="39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21">
      <c r="A3" s="3" t="s">
        <v>0</v>
      </c>
      <c r="B3" s="3"/>
      <c r="C3" s="1"/>
      <c r="D3" s="1"/>
      <c r="E3" s="1"/>
      <c r="F3" s="1"/>
      <c r="G3" s="1"/>
      <c r="H3" s="1"/>
      <c r="I3" s="1"/>
      <c r="J3" s="1"/>
      <c r="K3" s="1"/>
      <c r="L3" s="3"/>
      <c r="M3" s="39"/>
      <c r="N3" s="39"/>
      <c r="O3" s="39"/>
      <c r="P3" s="39"/>
      <c r="Q3" s="39"/>
      <c r="R3" s="39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6.5" customHeight="1">
      <c r="A4" s="3"/>
      <c r="B4" s="1"/>
      <c r="C4" s="1"/>
      <c r="D4" s="3" t="s">
        <v>107</v>
      </c>
      <c r="E4" s="1"/>
      <c r="F4" s="1"/>
      <c r="G4" s="1"/>
      <c r="H4" s="1"/>
      <c r="I4" s="1"/>
      <c r="J4" s="1"/>
      <c r="K4" s="1"/>
      <c r="L4" s="3"/>
      <c r="M4" s="39"/>
      <c r="N4" s="39"/>
      <c r="O4" s="39"/>
      <c r="P4" s="39"/>
      <c r="Q4" s="39"/>
      <c r="R4" s="39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</row>
    <row r="5" spans="1:94" ht="31.5">
      <c r="A5" s="30" t="s">
        <v>108</v>
      </c>
      <c r="B5" s="4" t="s">
        <v>92</v>
      </c>
      <c r="C5" s="1"/>
      <c r="D5" s="1"/>
      <c r="E5" s="1"/>
      <c r="F5" s="10"/>
      <c r="G5" s="1"/>
      <c r="H5" s="1"/>
      <c r="I5" s="1"/>
      <c r="J5" s="1"/>
      <c r="K5" s="1"/>
      <c r="L5" s="3"/>
      <c r="M5" s="39"/>
      <c r="N5" s="39"/>
      <c r="O5" s="39"/>
      <c r="P5" s="39"/>
      <c r="Q5" s="39"/>
      <c r="R5" s="39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</row>
    <row r="6" spans="1:94" ht="15">
      <c r="A6" s="5">
        <v>18512.24</v>
      </c>
      <c r="B6" s="67">
        <f>A6*1.2</f>
        <v>22214.688000000002</v>
      </c>
      <c r="C6" s="1"/>
      <c r="D6" s="1"/>
      <c r="E6" s="1"/>
      <c r="F6" s="1"/>
      <c r="G6" s="1"/>
      <c r="H6" s="1"/>
      <c r="I6" s="1"/>
      <c r="J6" s="1"/>
      <c r="K6" s="1"/>
      <c r="L6" s="1"/>
      <c r="M6" s="39"/>
      <c r="N6" s="39"/>
      <c r="O6" s="39"/>
      <c r="P6" s="39"/>
      <c r="Q6" s="39"/>
      <c r="R6" s="39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9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8"/>
      <c r="M7" s="39"/>
      <c r="N7" s="39"/>
      <c r="O7" s="39"/>
      <c r="P7" s="39"/>
      <c r="Q7" s="39"/>
      <c r="R7" s="39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</row>
    <row r="8" spans="1:94" ht="21">
      <c r="A8" s="3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9"/>
      <c r="N8" s="39"/>
      <c r="O8" s="39"/>
      <c r="P8" s="39"/>
      <c r="Q8" s="39"/>
      <c r="R8" s="39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</row>
    <row r="9" spans="1:9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9"/>
      <c r="N9" s="39"/>
      <c r="O9" s="39"/>
      <c r="P9" s="39"/>
      <c r="Q9" s="39"/>
      <c r="R9" s="39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</row>
    <row r="10" spans="1:94" ht="15">
      <c r="A10" s="2" t="s">
        <v>4</v>
      </c>
      <c r="B10" s="5" t="s">
        <v>5</v>
      </c>
      <c r="C10" s="9" t="s">
        <v>63</v>
      </c>
      <c r="D10" s="9" t="s">
        <v>66</v>
      </c>
      <c r="E10" s="9" t="s">
        <v>67</v>
      </c>
      <c r="F10" s="9" t="s">
        <v>68</v>
      </c>
      <c r="G10" s="9" t="s">
        <v>69</v>
      </c>
      <c r="H10" s="9" t="s">
        <v>70</v>
      </c>
      <c r="I10" s="9" t="s">
        <v>71</v>
      </c>
      <c r="J10" s="26"/>
      <c r="K10" s="27"/>
      <c r="L10" s="1"/>
      <c r="M10" s="39"/>
      <c r="N10" s="39"/>
      <c r="O10" s="39"/>
      <c r="P10" s="39"/>
      <c r="Q10" s="39"/>
      <c r="R10" s="39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</row>
    <row r="11" spans="1:94" ht="15">
      <c r="A11" s="1"/>
      <c r="B11" s="32" t="s">
        <v>65</v>
      </c>
      <c r="C11" s="32">
        <v>1411839.73</v>
      </c>
      <c r="D11" s="32">
        <v>1456001.06</v>
      </c>
      <c r="E11" s="32">
        <v>1518356.23</v>
      </c>
      <c r="F11" s="32">
        <v>1586697.84</v>
      </c>
      <c r="G11" s="32">
        <v>1695868.94</v>
      </c>
      <c r="H11" s="32">
        <v>1793143.77</v>
      </c>
      <c r="I11" s="32">
        <v>1839640.25</v>
      </c>
      <c r="J11" s="7"/>
      <c r="K11" s="8"/>
      <c r="L11" s="1"/>
      <c r="M11" s="39"/>
      <c r="N11" s="39"/>
      <c r="O11" s="39"/>
      <c r="P11" s="39"/>
      <c r="Q11" s="39"/>
      <c r="R11" s="39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1:94" ht="45">
      <c r="A12" s="1"/>
      <c r="B12" s="33" t="s">
        <v>72</v>
      </c>
      <c r="C12" s="5" t="s">
        <v>74</v>
      </c>
      <c r="D12" s="5" t="s">
        <v>74</v>
      </c>
      <c r="E12" s="5" t="s">
        <v>74</v>
      </c>
      <c r="F12" s="5">
        <v>2231994.25</v>
      </c>
      <c r="G12" s="5">
        <v>2399786</v>
      </c>
      <c r="H12" s="5">
        <v>2600650.11</v>
      </c>
      <c r="I12" s="5">
        <v>2698117.89</v>
      </c>
      <c r="J12" s="8"/>
      <c r="K12" s="8"/>
      <c r="L12" s="18"/>
      <c r="M12" s="39"/>
      <c r="N12" s="39"/>
      <c r="O12" s="39"/>
      <c r="P12" s="39"/>
      <c r="Q12" s="39"/>
      <c r="R12" s="39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</row>
    <row r="13" spans="1:94" ht="1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1"/>
      <c r="M13" s="39"/>
      <c r="N13" s="39"/>
      <c r="O13" s="39"/>
      <c r="P13" s="39"/>
      <c r="Q13" s="39"/>
      <c r="R13" s="39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</row>
    <row r="14" spans="1:94" ht="1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1"/>
      <c r="M14" s="39"/>
      <c r="N14" s="39"/>
      <c r="O14" s="39"/>
      <c r="P14" s="39"/>
      <c r="Q14" s="39"/>
      <c r="R14" s="39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</row>
    <row r="15" spans="1:9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9"/>
      <c r="N15" s="39"/>
      <c r="O15" s="39"/>
      <c r="P15" s="39"/>
      <c r="Q15" s="39"/>
      <c r="R15" s="39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</row>
    <row r="16" spans="1:94" ht="15">
      <c r="A16" s="2" t="s">
        <v>7</v>
      </c>
      <c r="B16" s="5" t="s">
        <v>5</v>
      </c>
      <c r="C16" s="9" t="s">
        <v>73</v>
      </c>
      <c r="D16" s="9" t="s">
        <v>8</v>
      </c>
      <c r="E16" s="9" t="s">
        <v>9</v>
      </c>
      <c r="F16" s="9" t="s">
        <v>10</v>
      </c>
      <c r="G16" s="9" t="s">
        <v>11</v>
      </c>
      <c r="H16" s="1"/>
      <c r="I16" s="1"/>
      <c r="J16" s="1"/>
      <c r="K16" s="1"/>
      <c r="L16" s="1"/>
      <c r="M16" s="39"/>
      <c r="N16" s="39"/>
      <c r="O16" s="39"/>
      <c r="P16" s="39"/>
      <c r="Q16" s="39"/>
      <c r="R16" s="39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</row>
    <row r="17" spans="1:94" ht="15">
      <c r="A17" s="1"/>
      <c r="B17" s="32" t="s">
        <v>65</v>
      </c>
      <c r="C17" s="5">
        <v>2161095.52</v>
      </c>
      <c r="D17" s="5">
        <v>2347641</v>
      </c>
      <c r="E17" s="5">
        <v>2427882.49</v>
      </c>
      <c r="F17" s="5">
        <v>2540403.09</v>
      </c>
      <c r="G17" s="5">
        <v>2679614.89</v>
      </c>
      <c r="H17" s="7"/>
      <c r="I17" s="8"/>
      <c r="J17" s="1"/>
      <c r="K17" s="1"/>
      <c r="L17" s="18"/>
      <c r="M17" s="39"/>
      <c r="N17" s="39"/>
      <c r="O17" s="39"/>
      <c r="P17" s="39"/>
      <c r="Q17" s="39"/>
      <c r="R17" s="39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</row>
    <row r="18" spans="1:94" ht="45">
      <c r="A18" s="1"/>
      <c r="B18" s="33" t="s">
        <v>72</v>
      </c>
      <c r="C18" s="5" t="s">
        <v>74</v>
      </c>
      <c r="D18" s="5">
        <v>3559417.14</v>
      </c>
      <c r="E18" s="5">
        <v>3696202.44</v>
      </c>
      <c r="F18" s="5">
        <v>3980854.76</v>
      </c>
      <c r="G18" s="5">
        <v>4106144.24</v>
      </c>
      <c r="H18" s="7"/>
      <c r="I18" s="8"/>
      <c r="J18" s="1"/>
      <c r="K18" s="1"/>
      <c r="L18" s="1"/>
      <c r="M18" s="39"/>
      <c r="N18" s="39"/>
      <c r="O18" s="39"/>
      <c r="P18" s="39"/>
      <c r="Q18" s="39"/>
      <c r="R18" s="39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</row>
    <row r="19" spans="1:94" ht="15">
      <c r="A19" s="1"/>
      <c r="B19" s="21"/>
      <c r="C19" s="21"/>
      <c r="D19" s="21"/>
      <c r="E19" s="21"/>
      <c r="F19" s="21"/>
      <c r="G19" s="21"/>
      <c r="H19" s="6"/>
      <c r="I19" s="6"/>
      <c r="J19" s="1"/>
      <c r="K19" s="1"/>
      <c r="L19" s="1"/>
      <c r="M19" s="39"/>
      <c r="N19" s="39"/>
      <c r="O19" s="39"/>
      <c r="P19" s="39"/>
      <c r="Q19" s="39"/>
      <c r="R19" s="39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</row>
    <row r="20" spans="1:94" ht="21">
      <c r="A20" s="3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9"/>
      <c r="N20" s="39"/>
      <c r="O20" s="39"/>
      <c r="P20" s="39"/>
      <c r="Q20" s="39"/>
      <c r="R20" s="39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</row>
    <row r="21" spans="1:9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9"/>
      <c r="N21" s="39"/>
      <c r="O21" s="39"/>
      <c r="P21" s="39"/>
      <c r="Q21" s="39"/>
      <c r="R21" s="39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</row>
    <row r="22" spans="1:94" ht="15">
      <c r="A22" s="1" t="s">
        <v>13</v>
      </c>
      <c r="B22" s="5" t="s">
        <v>5</v>
      </c>
      <c r="C22" s="9" t="s">
        <v>75</v>
      </c>
      <c r="D22" s="9" t="s">
        <v>16</v>
      </c>
      <c r="E22" s="9" t="s">
        <v>6</v>
      </c>
      <c r="F22" s="9" t="s">
        <v>17</v>
      </c>
      <c r="G22" s="9" t="s">
        <v>18</v>
      </c>
      <c r="H22" s="9" t="s">
        <v>19</v>
      </c>
      <c r="I22" s="9" t="s">
        <v>20</v>
      </c>
      <c r="J22" s="1"/>
      <c r="K22" s="1"/>
      <c r="L22" s="18"/>
      <c r="M22" s="39"/>
      <c r="N22" s="39"/>
      <c r="O22" s="39"/>
      <c r="P22" s="39"/>
      <c r="Q22" s="39"/>
      <c r="R22" s="39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</row>
    <row r="23" spans="1:94" ht="15">
      <c r="A23" s="1"/>
      <c r="B23" s="5" t="s">
        <v>65</v>
      </c>
      <c r="C23" s="5">
        <v>2540015.03</v>
      </c>
      <c r="D23" s="5">
        <v>2635523.35</v>
      </c>
      <c r="E23" s="5">
        <v>2729611.45</v>
      </c>
      <c r="F23" s="5">
        <v>2817909.69</v>
      </c>
      <c r="G23" s="5">
        <v>2980528.56</v>
      </c>
      <c r="H23" s="5">
        <v>3126229.88</v>
      </c>
      <c r="I23" s="5">
        <v>3328638.42</v>
      </c>
      <c r="J23" s="1"/>
      <c r="K23" s="1"/>
      <c r="L23" s="1"/>
      <c r="M23" s="39"/>
      <c r="N23" s="39"/>
      <c r="O23" s="39"/>
      <c r="P23" s="39"/>
      <c r="Q23" s="39"/>
      <c r="R23" s="39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</row>
    <row r="24" spans="1:94" ht="15">
      <c r="A24" s="1"/>
      <c r="B24" s="21"/>
      <c r="C24" s="21"/>
      <c r="D24" s="21"/>
      <c r="E24" s="21"/>
      <c r="F24" s="21"/>
      <c r="G24" s="21"/>
      <c r="H24" s="21"/>
      <c r="I24" s="21"/>
      <c r="J24" s="1"/>
      <c r="K24" s="1"/>
      <c r="L24" s="1"/>
      <c r="M24" s="39"/>
      <c r="N24" s="39"/>
      <c r="O24" s="39"/>
      <c r="P24" s="39"/>
      <c r="Q24" s="39"/>
      <c r="R24" s="39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</row>
    <row r="25" spans="1:94" ht="15">
      <c r="A25" s="1" t="s">
        <v>14</v>
      </c>
      <c r="B25" s="5" t="s">
        <v>5</v>
      </c>
      <c r="C25" s="9" t="s">
        <v>109</v>
      </c>
      <c r="D25" s="9" t="s">
        <v>76</v>
      </c>
      <c r="E25" s="9" t="s">
        <v>21</v>
      </c>
      <c r="F25" s="9" t="s">
        <v>22</v>
      </c>
      <c r="G25" s="9" t="s">
        <v>23</v>
      </c>
      <c r="H25" s="9" t="s">
        <v>24</v>
      </c>
      <c r="I25" s="9" t="s">
        <v>25</v>
      </c>
      <c r="J25" s="1"/>
      <c r="K25" s="1"/>
      <c r="L25" s="1"/>
      <c r="M25" s="39"/>
      <c r="N25" s="39"/>
      <c r="O25" s="39"/>
      <c r="P25" s="39"/>
      <c r="Q25" s="39"/>
      <c r="R25" s="39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</row>
    <row r="26" spans="1:94" ht="15">
      <c r="A26" s="1"/>
      <c r="B26" s="5" t="s">
        <v>65</v>
      </c>
      <c r="C26" s="5">
        <v>2087053.11</v>
      </c>
      <c r="D26" s="5">
        <v>2788806.28</v>
      </c>
      <c r="E26" s="5">
        <v>2889813.37</v>
      </c>
      <c r="F26" s="5">
        <v>2997445.05</v>
      </c>
      <c r="G26" s="5">
        <v>3107599.89</v>
      </c>
      <c r="H26" s="5">
        <v>3226369.88</v>
      </c>
      <c r="I26" s="5">
        <v>3784915.66</v>
      </c>
      <c r="J26" s="1"/>
      <c r="K26" s="1"/>
      <c r="L26" s="1"/>
      <c r="M26" s="39"/>
      <c r="N26" s="39"/>
      <c r="O26" s="39"/>
      <c r="P26" s="39"/>
      <c r="Q26" s="39"/>
      <c r="R26" s="39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</row>
    <row r="27" spans="1:94" ht="15">
      <c r="A27" s="1"/>
      <c r="B27" s="21"/>
      <c r="C27" s="21"/>
      <c r="D27" s="21"/>
      <c r="E27" s="21"/>
      <c r="F27" s="21"/>
      <c r="G27" s="21"/>
      <c r="H27" s="21"/>
      <c r="I27" s="8"/>
      <c r="J27" s="1"/>
      <c r="K27" s="1"/>
      <c r="L27" s="1"/>
      <c r="M27" s="39"/>
      <c r="N27" s="39"/>
      <c r="O27" s="39"/>
      <c r="P27" s="39"/>
      <c r="Q27" s="39"/>
      <c r="R27" s="39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</row>
    <row r="28" spans="1:94" ht="15">
      <c r="A28" s="1" t="s">
        <v>15</v>
      </c>
      <c r="B28" s="5" t="s">
        <v>5</v>
      </c>
      <c r="C28" s="9" t="s">
        <v>110</v>
      </c>
      <c r="D28" s="9" t="s">
        <v>22</v>
      </c>
      <c r="E28" s="9" t="s">
        <v>23</v>
      </c>
      <c r="F28" s="9" t="s">
        <v>25</v>
      </c>
      <c r="G28" s="27"/>
      <c r="H28" s="6"/>
      <c r="I28" s="6"/>
      <c r="J28" s="1"/>
      <c r="K28" s="1"/>
      <c r="L28" s="2"/>
      <c r="M28" s="39"/>
      <c r="N28" s="39"/>
      <c r="O28" s="39"/>
      <c r="P28" s="39"/>
      <c r="Q28" s="39"/>
      <c r="R28" s="39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</row>
    <row r="29" spans="1:94" ht="15">
      <c r="A29" s="1"/>
      <c r="B29" s="5" t="s">
        <v>65</v>
      </c>
      <c r="C29" s="5">
        <v>8091333.39</v>
      </c>
      <c r="D29" s="5">
        <v>8406086.53</v>
      </c>
      <c r="E29" s="5">
        <v>8772475.66</v>
      </c>
      <c r="F29" s="5">
        <v>12967771.55</v>
      </c>
      <c r="G29" s="8"/>
      <c r="H29" s="8"/>
      <c r="I29" s="8"/>
      <c r="J29" s="1"/>
      <c r="K29" s="1"/>
      <c r="L29" s="1"/>
      <c r="M29" s="39"/>
      <c r="N29" s="39"/>
      <c r="O29" s="39"/>
      <c r="P29" s="39"/>
      <c r="Q29" s="39"/>
      <c r="R29" s="39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</row>
    <row r="30" spans="1:9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39"/>
      <c r="N30" s="39"/>
      <c r="O30" s="39"/>
      <c r="P30" s="39"/>
      <c r="Q30" s="39"/>
      <c r="R30" s="39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21">
      <c r="A31" s="3" t="s">
        <v>26</v>
      </c>
      <c r="B31" s="8"/>
      <c r="C31" s="27"/>
      <c r="D31" s="27"/>
      <c r="E31" s="27"/>
      <c r="F31" s="27"/>
      <c r="G31" s="27"/>
      <c r="H31" s="27"/>
      <c r="I31" s="1"/>
      <c r="J31" s="1"/>
      <c r="K31" s="1"/>
      <c r="L31" s="1"/>
      <c r="M31" s="39"/>
      <c r="N31" s="39"/>
      <c r="O31" s="39"/>
      <c r="P31" s="39"/>
      <c r="Q31" s="39"/>
      <c r="R31" s="39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</row>
    <row r="32" spans="1:94" ht="15">
      <c r="A32" s="41"/>
      <c r="B32" s="42"/>
      <c r="C32" s="8"/>
      <c r="D32" s="8"/>
      <c r="E32" s="8"/>
      <c r="F32" s="8"/>
      <c r="G32" s="5" t="s">
        <v>128</v>
      </c>
      <c r="H32" s="8"/>
      <c r="I32" s="8"/>
      <c r="J32" s="1"/>
      <c r="K32" s="1"/>
      <c r="L32" s="1"/>
      <c r="M32" s="39"/>
      <c r="N32" s="39"/>
      <c r="O32" s="39"/>
      <c r="P32" s="39"/>
      <c r="Q32" s="39"/>
      <c r="R32" s="39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</row>
    <row r="33" spans="1:94" ht="15">
      <c r="A33" s="36" t="s">
        <v>111</v>
      </c>
      <c r="B33" s="5">
        <v>20075165.08</v>
      </c>
      <c r="C33" s="27"/>
      <c r="D33" s="82" t="s">
        <v>112</v>
      </c>
      <c r="E33" s="83">
        <v>1425994.75</v>
      </c>
      <c r="F33" s="27"/>
      <c r="G33" s="36" t="s">
        <v>129</v>
      </c>
      <c r="H33" s="83">
        <v>75559.74</v>
      </c>
      <c r="I33" s="1"/>
      <c r="J33" s="1"/>
      <c r="K33" s="1"/>
      <c r="L33" s="2"/>
      <c r="M33" s="39"/>
      <c r="N33" s="39"/>
      <c r="O33" s="39"/>
      <c r="P33" s="39"/>
      <c r="Q33" s="39"/>
      <c r="R33" s="39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</row>
    <row r="34" spans="1:94" ht="15">
      <c r="A34" s="5"/>
      <c r="B34" s="5"/>
      <c r="C34" s="8"/>
      <c r="D34" s="5"/>
      <c r="E34" s="83"/>
      <c r="F34" s="8"/>
      <c r="G34" s="8"/>
      <c r="H34" s="8"/>
      <c r="I34" s="8"/>
      <c r="J34" s="1"/>
      <c r="K34" s="1"/>
      <c r="L34" s="1"/>
      <c r="M34" s="39"/>
      <c r="N34" s="39"/>
      <c r="O34" s="39"/>
      <c r="P34" s="39"/>
      <c r="Q34" s="39"/>
      <c r="R34" s="39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15">
      <c r="A35" s="36" t="s">
        <v>113</v>
      </c>
      <c r="B35" s="5">
        <v>1646107.69</v>
      </c>
      <c r="C35" s="8"/>
      <c r="D35" s="36" t="s">
        <v>114</v>
      </c>
      <c r="E35" s="83">
        <v>167035.51</v>
      </c>
      <c r="F35" s="8"/>
      <c r="G35" s="8"/>
      <c r="H35" s="8"/>
      <c r="I35" s="8"/>
      <c r="J35" s="1"/>
      <c r="K35" s="1"/>
      <c r="L35" s="1"/>
      <c r="M35" s="39"/>
      <c r="N35" s="39"/>
      <c r="O35" s="39"/>
      <c r="P35" s="39"/>
      <c r="Q35" s="39"/>
      <c r="R35" s="39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5">
      <c r="A36" s="1"/>
      <c r="B36" s="8"/>
      <c r="C36" s="8"/>
      <c r="D36" s="8"/>
      <c r="E36" s="8"/>
      <c r="F36" s="8"/>
      <c r="G36" s="8"/>
      <c r="H36" s="8"/>
      <c r="I36" s="6"/>
      <c r="J36" s="1"/>
      <c r="K36" s="1"/>
      <c r="L36" s="1"/>
      <c r="M36" s="39"/>
      <c r="N36" s="39"/>
      <c r="O36" s="39"/>
      <c r="P36" s="39"/>
      <c r="Q36" s="39"/>
      <c r="R36" s="39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</row>
    <row r="37" spans="1:94" ht="21">
      <c r="A37" s="3" t="s">
        <v>93</v>
      </c>
      <c r="B37" s="8"/>
      <c r="C37" s="8"/>
      <c r="D37" s="8"/>
      <c r="E37" s="8"/>
      <c r="F37" s="8"/>
      <c r="G37" s="8"/>
      <c r="H37" s="8"/>
      <c r="I37" s="8"/>
      <c r="J37" s="1"/>
      <c r="K37" s="1"/>
      <c r="L37" s="1"/>
      <c r="M37" s="39"/>
      <c r="N37" s="39"/>
      <c r="O37" s="39"/>
      <c r="P37" s="39"/>
      <c r="Q37" s="39"/>
      <c r="R37" s="39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</row>
    <row r="38" spans="1:94" ht="15">
      <c r="A38" s="42"/>
      <c r="B38" s="42"/>
      <c r="C38" s="1"/>
      <c r="D38" s="1"/>
      <c r="E38" s="1"/>
      <c r="F38" s="1"/>
      <c r="G38" s="1"/>
      <c r="H38" s="1"/>
      <c r="I38" s="8"/>
      <c r="J38" s="1"/>
      <c r="K38" s="1"/>
      <c r="L38" s="2"/>
      <c r="M38" s="39"/>
      <c r="N38" s="39"/>
      <c r="O38" s="39"/>
      <c r="P38" s="39"/>
      <c r="Q38" s="39"/>
      <c r="R38" s="39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</row>
    <row r="39" spans="1:94" ht="15">
      <c r="A39" s="36" t="s">
        <v>115</v>
      </c>
      <c r="B39" s="5">
        <v>12614.56</v>
      </c>
      <c r="C39" s="10"/>
      <c r="D39" s="36" t="s">
        <v>83</v>
      </c>
      <c r="E39" s="38">
        <v>14588.66</v>
      </c>
      <c r="F39" s="1"/>
      <c r="G39" s="36" t="s">
        <v>88</v>
      </c>
      <c r="H39" s="5">
        <v>19945.39</v>
      </c>
      <c r="I39" s="1"/>
      <c r="J39" s="35"/>
      <c r="K39" s="8"/>
      <c r="L39" s="1"/>
      <c r="M39" s="39"/>
      <c r="N39" s="39"/>
      <c r="O39" s="39"/>
      <c r="P39" s="39"/>
      <c r="Q39" s="39"/>
      <c r="R39" s="39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</row>
    <row r="40" spans="1:94" ht="15">
      <c r="A40" s="5"/>
      <c r="B40" s="5"/>
      <c r="C40" s="10"/>
      <c r="D40" s="36"/>
      <c r="E40" s="38"/>
      <c r="F40" s="1"/>
      <c r="G40" s="36"/>
      <c r="H40" s="5"/>
      <c r="I40" s="1"/>
      <c r="J40" s="35"/>
      <c r="K40" s="8"/>
      <c r="L40" s="1"/>
      <c r="M40" s="39"/>
      <c r="N40" s="39"/>
      <c r="O40" s="39"/>
      <c r="P40" s="39"/>
      <c r="Q40" s="39"/>
      <c r="R40" s="39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</row>
    <row r="41" spans="1:94" ht="15">
      <c r="A41" s="36" t="s">
        <v>87</v>
      </c>
      <c r="B41" s="5">
        <v>14913.98</v>
      </c>
      <c r="C41" s="10"/>
      <c r="D41" s="36" t="s">
        <v>84</v>
      </c>
      <c r="E41" s="38">
        <v>8517.29</v>
      </c>
      <c r="F41" s="1"/>
      <c r="G41" s="36" t="s">
        <v>89</v>
      </c>
      <c r="H41" s="5">
        <v>7872.23</v>
      </c>
      <c r="I41" s="1"/>
      <c r="J41" s="35"/>
      <c r="K41" s="8"/>
      <c r="L41" s="1"/>
      <c r="M41" s="39"/>
      <c r="N41" s="39"/>
      <c r="O41" s="39"/>
      <c r="P41" s="39"/>
      <c r="Q41" s="39"/>
      <c r="R41" s="39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</row>
    <row r="42" spans="1:94" ht="15">
      <c r="A42" s="36"/>
      <c r="B42" s="5"/>
      <c r="C42" s="10"/>
      <c r="D42" s="36"/>
      <c r="E42" s="38"/>
      <c r="F42" s="1"/>
      <c r="G42" s="36"/>
      <c r="H42" s="5"/>
      <c r="I42" s="1"/>
      <c r="J42" s="35"/>
      <c r="K42" s="8"/>
      <c r="L42" s="1"/>
      <c r="M42" s="39"/>
      <c r="N42" s="39"/>
      <c r="O42" s="39"/>
      <c r="P42" s="39"/>
      <c r="Q42" s="39"/>
      <c r="R42" s="39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</row>
    <row r="43" spans="1:94" ht="15">
      <c r="A43" s="36" t="s">
        <v>77</v>
      </c>
      <c r="B43" s="5">
        <v>9660.12</v>
      </c>
      <c r="C43" s="10"/>
      <c r="D43" s="36" t="s">
        <v>85</v>
      </c>
      <c r="E43" s="38">
        <v>5837.32</v>
      </c>
      <c r="F43" s="1"/>
      <c r="G43" s="36" t="s">
        <v>90</v>
      </c>
      <c r="H43" s="5">
        <v>6994.83</v>
      </c>
      <c r="I43" s="29"/>
      <c r="J43" s="35"/>
      <c r="K43" s="8"/>
      <c r="L43" s="2"/>
      <c r="M43" s="39"/>
      <c r="N43" s="39"/>
      <c r="O43" s="39"/>
      <c r="P43" s="39"/>
      <c r="Q43" s="39"/>
      <c r="R43" s="39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</row>
    <row r="44" spans="1:94" ht="15">
      <c r="A44" s="36"/>
      <c r="B44" s="5"/>
      <c r="C44" s="10"/>
      <c r="D44" s="36"/>
      <c r="E44" s="38"/>
      <c r="F44" s="1"/>
      <c r="G44" s="36"/>
      <c r="H44" s="5"/>
      <c r="I44" s="1"/>
      <c r="J44" s="35"/>
      <c r="K44" s="8"/>
      <c r="L44" s="1"/>
      <c r="M44" s="39"/>
      <c r="N44" s="39"/>
      <c r="O44" s="39"/>
      <c r="P44" s="39"/>
      <c r="Q44" s="39"/>
      <c r="R44" s="39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</row>
    <row r="45" spans="1:94" ht="15">
      <c r="A45" s="36" t="s">
        <v>78</v>
      </c>
      <c r="B45" s="5">
        <v>6633.14</v>
      </c>
      <c r="C45" s="10"/>
      <c r="D45" s="36" t="s">
        <v>86</v>
      </c>
      <c r="E45" s="5">
        <v>5169.46</v>
      </c>
      <c r="F45" s="1"/>
      <c r="G45" s="36" t="s">
        <v>91</v>
      </c>
      <c r="H45" s="5">
        <v>5282.13</v>
      </c>
      <c r="I45" s="1"/>
      <c r="J45" s="35"/>
      <c r="K45" s="8"/>
      <c r="L45" s="1"/>
      <c r="M45" s="39"/>
      <c r="N45" s="39"/>
      <c r="O45" s="39"/>
      <c r="P45" s="39"/>
      <c r="Q45" s="39"/>
      <c r="R45" s="3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</row>
    <row r="46" spans="1:94" ht="15">
      <c r="A46" s="36"/>
      <c r="B46" s="5"/>
      <c r="C46" s="10"/>
      <c r="D46" s="36"/>
      <c r="E46" s="38"/>
      <c r="F46" s="1"/>
      <c r="G46" s="36"/>
      <c r="H46" s="5"/>
      <c r="I46" s="1"/>
      <c r="J46" s="35"/>
      <c r="K46" s="8"/>
      <c r="L46" s="1"/>
      <c r="M46" s="39"/>
      <c r="N46" s="39"/>
      <c r="O46" s="39"/>
      <c r="P46" s="39"/>
      <c r="Q46" s="39"/>
      <c r="R46" s="3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r="47" spans="1:94" ht="15">
      <c r="A47" s="36" t="s">
        <v>79</v>
      </c>
      <c r="B47" s="5">
        <v>4830.56</v>
      </c>
      <c r="C47" s="1"/>
      <c r="D47" s="36" t="s">
        <v>116</v>
      </c>
      <c r="E47" s="5">
        <v>2606.47</v>
      </c>
      <c r="F47" s="1"/>
      <c r="G47" s="36" t="s">
        <v>130</v>
      </c>
      <c r="H47" s="5">
        <v>3143.01</v>
      </c>
      <c r="I47" s="1"/>
      <c r="J47" s="35"/>
      <c r="K47" s="8"/>
      <c r="L47" s="1"/>
      <c r="M47" s="39"/>
      <c r="N47" s="39"/>
      <c r="O47" s="39"/>
      <c r="P47" s="39"/>
      <c r="Q47" s="39"/>
      <c r="R47" s="39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r="48" spans="1:94" ht="15">
      <c r="A48" s="36"/>
      <c r="B48" s="5"/>
      <c r="C48" s="1"/>
      <c r="D48" s="47"/>
      <c r="E48" s="21"/>
      <c r="F48" s="1"/>
      <c r="G48" s="35"/>
      <c r="H48" s="8"/>
      <c r="I48" s="1"/>
      <c r="J48" s="35"/>
      <c r="K48" s="8"/>
      <c r="L48" s="2"/>
      <c r="M48" s="39"/>
      <c r="N48" s="39"/>
      <c r="O48" s="39"/>
      <c r="P48" s="39"/>
      <c r="Q48" s="39"/>
      <c r="R48" s="39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r="49" spans="1:94" ht="15">
      <c r="A49" s="36" t="s">
        <v>80</v>
      </c>
      <c r="B49" s="5">
        <v>3491.03</v>
      </c>
      <c r="C49" s="1"/>
      <c r="D49" s="35"/>
      <c r="E49" s="8"/>
      <c r="F49" s="1"/>
      <c r="G49" s="35"/>
      <c r="H49" s="8"/>
      <c r="I49" s="1"/>
      <c r="J49" s="35"/>
      <c r="K49" s="8"/>
      <c r="L49" s="1"/>
      <c r="M49" s="39"/>
      <c r="N49" s="39"/>
      <c r="O49" s="39"/>
      <c r="P49" s="39"/>
      <c r="Q49" s="39"/>
      <c r="R49" s="39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1:94" ht="15">
      <c r="A50" s="36"/>
      <c r="B50" s="5"/>
      <c r="C50" s="1"/>
      <c r="D50" s="35"/>
      <c r="E50" s="8"/>
      <c r="F50" s="1"/>
      <c r="G50" s="35"/>
      <c r="H50" s="8"/>
      <c r="I50" s="1"/>
      <c r="J50" s="35"/>
      <c r="K50" s="8"/>
      <c r="L50" s="1"/>
      <c r="M50" s="39"/>
      <c r="N50" s="39"/>
      <c r="O50" s="39"/>
      <c r="P50" s="39"/>
      <c r="Q50" s="39"/>
      <c r="R50" s="39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</row>
    <row r="51" spans="1:94" ht="15">
      <c r="A51" s="36" t="s">
        <v>81</v>
      </c>
      <c r="B51" s="5">
        <v>2803.48</v>
      </c>
      <c r="C51" s="1"/>
      <c r="D51" s="35"/>
      <c r="E51" s="8"/>
      <c r="F51" s="1"/>
      <c r="G51" s="35"/>
      <c r="H51" s="8"/>
      <c r="I51" s="1"/>
      <c r="J51" s="35"/>
      <c r="K51" s="8"/>
      <c r="L51" s="1"/>
      <c r="M51" s="39"/>
      <c r="N51" s="39"/>
      <c r="O51" s="39"/>
      <c r="P51" s="39"/>
      <c r="Q51" s="39"/>
      <c r="R51" s="39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</row>
    <row r="52" spans="1:94" ht="21">
      <c r="A52" s="36"/>
      <c r="B52" s="37"/>
      <c r="C52" s="11"/>
      <c r="D52" s="35"/>
      <c r="E52" s="11"/>
      <c r="F52" s="11"/>
      <c r="G52" s="8"/>
      <c r="H52" s="8"/>
      <c r="I52" s="1"/>
      <c r="J52" s="8"/>
      <c r="K52" s="8"/>
      <c r="L52" s="1"/>
      <c r="M52" s="39"/>
      <c r="N52" s="39"/>
      <c r="O52" s="39"/>
      <c r="P52" s="39"/>
      <c r="Q52" s="39"/>
      <c r="R52" s="39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</row>
    <row r="53" spans="1:94" ht="15">
      <c r="A53" s="36" t="s">
        <v>82</v>
      </c>
      <c r="B53" s="5">
        <v>2672.82</v>
      </c>
      <c r="C53" s="11"/>
      <c r="D53" s="35"/>
      <c r="E53" s="11"/>
      <c r="F53" s="11"/>
      <c r="G53" s="35"/>
      <c r="H53" s="8"/>
      <c r="I53" s="1"/>
      <c r="J53" s="35"/>
      <c r="K53" s="8"/>
      <c r="L53" s="2"/>
      <c r="M53" s="39"/>
      <c r="N53" s="39"/>
      <c r="O53" s="39"/>
      <c r="P53" s="39"/>
      <c r="Q53" s="39"/>
      <c r="R53" s="39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</row>
    <row r="54" spans="1:94" ht="15">
      <c r="A54" s="47"/>
      <c r="B54" s="21"/>
      <c r="C54" s="10"/>
      <c r="D54" s="35"/>
      <c r="E54" s="11"/>
      <c r="F54" s="1"/>
      <c r="G54" s="40"/>
      <c r="H54" s="8"/>
      <c r="I54" s="1"/>
      <c r="J54" s="35"/>
      <c r="K54" s="8"/>
      <c r="L54" s="1"/>
      <c r="M54" s="39"/>
      <c r="N54" s="39"/>
      <c r="O54" s="39"/>
      <c r="P54" s="39"/>
      <c r="Q54" s="39"/>
      <c r="R54" s="39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</row>
    <row r="55" spans="1:94" ht="15">
      <c r="A55" s="35"/>
      <c r="B55" s="8"/>
      <c r="C55" s="12"/>
      <c r="D55" s="11"/>
      <c r="E55" s="11"/>
      <c r="F55" s="11"/>
      <c r="G55" s="22"/>
      <c r="H55" s="1"/>
      <c r="I55" s="1"/>
      <c r="J55" s="1"/>
      <c r="K55" s="1"/>
      <c r="M55" s="39"/>
      <c r="N55" s="39"/>
      <c r="O55" s="39"/>
      <c r="P55" s="39"/>
      <c r="Q55" s="39"/>
      <c r="R55" s="39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</row>
    <row r="56" spans="1:94" ht="15">
      <c r="A56" s="35"/>
      <c r="B56" s="48"/>
      <c r="C56" s="8"/>
      <c r="D56" s="8"/>
      <c r="E56" s="34"/>
      <c r="F56" s="8"/>
      <c r="G56" s="22"/>
      <c r="H56" s="1"/>
      <c r="I56" s="1"/>
      <c r="J56" s="1"/>
      <c r="K56" s="1"/>
      <c r="M56" s="39"/>
      <c r="N56" s="39"/>
      <c r="O56" s="39"/>
      <c r="P56" s="39"/>
      <c r="Q56" s="39"/>
      <c r="R56" s="39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</row>
    <row r="57" spans="1:94" ht="21">
      <c r="A57" s="1"/>
      <c r="B57" s="3" t="s">
        <v>95</v>
      </c>
      <c r="C57" s="3"/>
      <c r="D57" s="3"/>
      <c r="E57" s="1"/>
      <c r="F57" s="1"/>
      <c r="G57" s="1"/>
      <c r="H57" s="1"/>
      <c r="I57" s="1"/>
      <c r="J57" s="1"/>
      <c r="K57" s="1"/>
      <c r="M57" s="39"/>
      <c r="N57" s="39"/>
      <c r="O57" s="39"/>
      <c r="P57" s="39"/>
      <c r="Q57" s="39"/>
      <c r="R57" s="39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</row>
    <row r="58" spans="1:94" ht="15.7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M58" s="39"/>
      <c r="N58" s="39"/>
      <c r="O58" s="39"/>
      <c r="P58" s="39"/>
      <c r="Q58" s="39"/>
      <c r="R58" s="39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</row>
    <row r="59" spans="1:94" ht="21" thickTop="1">
      <c r="A59" s="1"/>
      <c r="B59" s="55"/>
      <c r="C59" s="56"/>
      <c r="D59" s="56"/>
      <c r="E59" s="56"/>
      <c r="F59" s="57"/>
      <c r="G59" s="57"/>
      <c r="H59" s="57"/>
      <c r="I59" s="57"/>
      <c r="J59" s="57"/>
      <c r="K59" s="58"/>
      <c r="L59" s="1"/>
      <c r="M59" s="39"/>
      <c r="N59" s="39"/>
      <c r="O59" s="39"/>
      <c r="P59" s="39"/>
      <c r="Q59" s="39"/>
      <c r="R59" s="39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</row>
    <row r="60" spans="1:94" ht="20.25">
      <c r="A60" s="1"/>
      <c r="B60" s="59" t="s">
        <v>117</v>
      </c>
      <c r="C60" s="60"/>
      <c r="D60" s="60"/>
      <c r="E60" s="60"/>
      <c r="F60" s="61"/>
      <c r="G60" s="61"/>
      <c r="H60" s="61"/>
      <c r="I60" s="61"/>
      <c r="J60" s="61"/>
      <c r="K60" s="62"/>
      <c r="L60" s="22" t="s">
        <v>56</v>
      </c>
      <c r="M60" s="39"/>
      <c r="N60" s="39"/>
      <c r="O60" s="39"/>
      <c r="P60" s="39"/>
      <c r="Q60" s="39"/>
      <c r="R60" s="39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</row>
    <row r="61" spans="1:94" ht="15">
      <c r="A61" s="1"/>
      <c r="B61" s="63" t="s">
        <v>31</v>
      </c>
      <c r="C61" s="61">
        <f>(A6+(G64*G63)+(G66*G65)+(G68*G67)+(G70*G69)+(G72*G71)+(G74*G73)+(G76*G62)+E35)*1.2</f>
        <v>222657.3</v>
      </c>
      <c r="D61" s="61" t="s">
        <v>53</v>
      </c>
      <c r="E61" s="61"/>
      <c r="F61" s="61"/>
      <c r="G61" s="61"/>
      <c r="H61" s="61"/>
      <c r="I61" s="61"/>
      <c r="J61" s="61"/>
      <c r="K61" s="62"/>
      <c r="L61" s="22">
        <f>C61-C61/1.2</f>
        <v>37109.54999999999</v>
      </c>
      <c r="M61" s="39"/>
      <c r="N61" s="39"/>
      <c r="O61" s="39"/>
      <c r="P61" s="39"/>
      <c r="Q61" s="39"/>
      <c r="R61" s="39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</row>
    <row r="62" spans="1:94" ht="15">
      <c r="A62" s="1"/>
      <c r="B62" s="63" t="s">
        <v>31</v>
      </c>
      <c r="C62" s="61">
        <f>(A6+((G64*G63)+(G66*G65)+(G68*G67)+(G70*G69)+(G72*G71)+(G74*G73)+(G76*G62)+E35)+((E64*E63)+(E66*E65)+(E68*E67)+(E70*E69)+(E72*E71)+(E74*E73)+(E76*G62)+E35))*1.2</f>
        <v>423099.912</v>
      </c>
      <c r="D62" s="61" t="s">
        <v>54</v>
      </c>
      <c r="E62" s="61"/>
      <c r="F62" s="61" t="s">
        <v>29</v>
      </c>
      <c r="G62" s="61">
        <v>0</v>
      </c>
      <c r="H62" s="61" t="s">
        <v>30</v>
      </c>
      <c r="I62" s="61"/>
      <c r="J62" s="61"/>
      <c r="K62" s="62"/>
      <c r="L62" s="22">
        <f>C62-C62/1.2</f>
        <v>70516.652</v>
      </c>
      <c r="M62" s="39"/>
      <c r="N62" s="39"/>
      <c r="O62" s="39"/>
      <c r="P62" s="39"/>
      <c r="Q62" s="39"/>
      <c r="R62" s="39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</row>
    <row r="63" spans="1:94" ht="15">
      <c r="A63" s="1"/>
      <c r="B63" s="63"/>
      <c r="C63" s="61"/>
      <c r="D63" s="61"/>
      <c r="E63" s="61">
        <v>0</v>
      </c>
      <c r="F63" s="61" t="s">
        <v>38</v>
      </c>
      <c r="G63" s="61">
        <v>0</v>
      </c>
      <c r="H63" s="61" t="s">
        <v>43</v>
      </c>
      <c r="I63" s="61"/>
      <c r="J63" s="61"/>
      <c r="K63" s="62"/>
      <c r="L63" s="1"/>
      <c r="M63" s="39"/>
      <c r="N63" s="39"/>
      <c r="O63" s="39"/>
      <c r="P63" s="39"/>
      <c r="Q63" s="39"/>
      <c r="R63" s="39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</row>
    <row r="64" spans="1:94" ht="15">
      <c r="A64" s="1"/>
      <c r="B64" s="63"/>
      <c r="C64" s="61"/>
      <c r="D64" s="61"/>
      <c r="E64" s="54">
        <v>0</v>
      </c>
      <c r="F64" s="61" t="s">
        <v>32</v>
      </c>
      <c r="G64" s="54">
        <v>0</v>
      </c>
      <c r="H64" s="61" t="s">
        <v>62</v>
      </c>
      <c r="I64" s="61"/>
      <c r="J64" s="61"/>
      <c r="K64" s="62"/>
      <c r="L64" s="1"/>
      <c r="M64" s="39"/>
      <c r="N64" s="39"/>
      <c r="O64" s="39"/>
      <c r="P64" s="39"/>
      <c r="Q64" s="39"/>
      <c r="R64" s="39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</row>
    <row r="65" spans="1:94" ht="15">
      <c r="A65" s="1"/>
      <c r="B65" s="63"/>
      <c r="C65" s="61"/>
      <c r="D65" s="61"/>
      <c r="E65" s="61">
        <f>0</f>
        <v>0</v>
      </c>
      <c r="F65" s="61" t="s">
        <v>39</v>
      </c>
      <c r="G65" s="61">
        <v>0</v>
      </c>
      <c r="H65" s="61" t="s">
        <v>44</v>
      </c>
      <c r="I65" s="61"/>
      <c r="J65" s="61"/>
      <c r="K65" s="62"/>
      <c r="L65" s="1"/>
      <c r="M65" s="39"/>
      <c r="N65" s="39"/>
      <c r="O65" s="39"/>
      <c r="P65" s="39"/>
      <c r="Q65" s="39"/>
      <c r="R65" s="39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</row>
    <row r="66" spans="1:94" ht="15">
      <c r="A66" s="1"/>
      <c r="B66" s="63"/>
      <c r="C66" s="61"/>
      <c r="D66" s="61"/>
      <c r="E66" s="61">
        <f>0</f>
        <v>0</v>
      </c>
      <c r="F66" s="61" t="s">
        <v>32</v>
      </c>
      <c r="G66" s="54">
        <v>0</v>
      </c>
      <c r="H66" s="61" t="s">
        <v>61</v>
      </c>
      <c r="I66" s="61"/>
      <c r="J66" s="61"/>
      <c r="K66" s="62"/>
      <c r="L66" s="1"/>
      <c r="M66" s="39"/>
      <c r="N66" s="39"/>
      <c r="O66" s="39"/>
      <c r="P66" s="39"/>
      <c r="Q66" s="39"/>
      <c r="R66" s="39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</row>
    <row r="67" spans="1:94" ht="15">
      <c r="A67" s="1"/>
      <c r="B67" s="63"/>
      <c r="C67" s="61"/>
      <c r="D67" s="61"/>
      <c r="E67" s="61">
        <f>0</f>
        <v>0</v>
      </c>
      <c r="F67" s="61" t="s">
        <v>35</v>
      </c>
      <c r="G67" s="61">
        <v>0</v>
      </c>
      <c r="H67" s="61" t="s">
        <v>45</v>
      </c>
      <c r="I67" s="61"/>
      <c r="J67" s="61"/>
      <c r="K67" s="62"/>
      <c r="L67" s="1"/>
      <c r="M67" s="39"/>
      <c r="N67" s="39"/>
      <c r="O67" s="39"/>
      <c r="P67" s="39"/>
      <c r="Q67" s="39"/>
      <c r="R67" s="39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</row>
    <row r="68" spans="1:94" ht="15">
      <c r="A68" s="1"/>
      <c r="B68" s="63"/>
      <c r="C68" s="61"/>
      <c r="D68" s="61"/>
      <c r="E68" s="61">
        <f>0</f>
        <v>0</v>
      </c>
      <c r="F68" s="61" t="s">
        <v>32</v>
      </c>
      <c r="G68" s="61">
        <v>0</v>
      </c>
      <c r="H68" s="61" t="s">
        <v>62</v>
      </c>
      <c r="I68" s="61"/>
      <c r="J68" s="61"/>
      <c r="K68" s="62"/>
      <c r="L68" s="1"/>
      <c r="M68" s="39"/>
      <c r="N68" s="39"/>
      <c r="O68" s="39"/>
      <c r="P68" s="39"/>
      <c r="Q68" s="39"/>
      <c r="R68" s="39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</row>
    <row r="69" spans="1:94" ht="15">
      <c r="A69" s="1"/>
      <c r="B69" s="63"/>
      <c r="C69" s="61"/>
      <c r="D69" s="61"/>
      <c r="E69" s="61">
        <f>0</f>
        <v>0</v>
      </c>
      <c r="F69" s="61" t="s">
        <v>36</v>
      </c>
      <c r="G69" s="61">
        <v>0</v>
      </c>
      <c r="H69" s="61" t="s">
        <v>46</v>
      </c>
      <c r="I69" s="61"/>
      <c r="J69" s="61"/>
      <c r="K69" s="62"/>
      <c r="L69" s="1"/>
      <c r="M69" s="39"/>
      <c r="N69" s="39"/>
      <c r="O69" s="39"/>
      <c r="P69" s="39"/>
      <c r="Q69" s="39"/>
      <c r="R69" s="39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</row>
    <row r="70" spans="1:94" ht="15">
      <c r="A70" s="1"/>
      <c r="B70" s="63"/>
      <c r="C70" s="61"/>
      <c r="D70" s="61"/>
      <c r="E70" s="61">
        <f>0</f>
        <v>0</v>
      </c>
      <c r="F70" s="61" t="s">
        <v>32</v>
      </c>
      <c r="G70" s="61">
        <v>0</v>
      </c>
      <c r="H70" s="61" t="s">
        <v>61</v>
      </c>
      <c r="I70" s="61"/>
      <c r="J70" s="61"/>
      <c r="K70" s="62"/>
      <c r="L70" s="1"/>
      <c r="M70" s="39"/>
      <c r="N70" s="39"/>
      <c r="O70" s="39"/>
      <c r="P70" s="39"/>
      <c r="Q70" s="39"/>
      <c r="R70" s="39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</row>
    <row r="71" spans="1:94" ht="15">
      <c r="A71" s="1"/>
      <c r="B71" s="63"/>
      <c r="C71" s="61"/>
      <c r="D71" s="61"/>
      <c r="E71" s="61">
        <v>0</v>
      </c>
      <c r="F71" s="61" t="s">
        <v>40</v>
      </c>
      <c r="G71" s="61">
        <v>0</v>
      </c>
      <c r="H71" s="61" t="s">
        <v>42</v>
      </c>
      <c r="I71" s="61"/>
      <c r="J71" s="61"/>
      <c r="K71" s="62"/>
      <c r="L71" s="1"/>
      <c r="M71" s="39"/>
      <c r="N71" s="39"/>
      <c r="O71" s="39"/>
      <c r="P71" s="39"/>
      <c r="Q71" s="39"/>
      <c r="R71" s="39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</row>
    <row r="72" spans="1:94" ht="15">
      <c r="A72" s="1"/>
      <c r="B72" s="63"/>
      <c r="C72" s="61"/>
      <c r="D72" s="61"/>
      <c r="E72" s="54">
        <v>0</v>
      </c>
      <c r="F72" s="61" t="s">
        <v>32</v>
      </c>
      <c r="G72" s="54">
        <v>0</v>
      </c>
      <c r="H72" s="61" t="s">
        <v>60</v>
      </c>
      <c r="I72" s="61"/>
      <c r="J72" s="61"/>
      <c r="K72" s="62"/>
      <c r="L72" s="1"/>
      <c r="M72" s="39"/>
      <c r="N72" s="39"/>
      <c r="O72" s="39"/>
      <c r="P72" s="39"/>
      <c r="Q72" s="39"/>
      <c r="R72" s="39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</row>
    <row r="73" spans="1:94" ht="15">
      <c r="A73" s="1"/>
      <c r="B73" s="63"/>
      <c r="C73" s="61"/>
      <c r="D73" s="61"/>
      <c r="E73" s="61">
        <f>0</f>
        <v>0</v>
      </c>
      <c r="F73" s="61" t="s">
        <v>37</v>
      </c>
      <c r="G73" s="61">
        <v>0</v>
      </c>
      <c r="H73" s="61" t="s">
        <v>41</v>
      </c>
      <c r="I73" s="61"/>
      <c r="J73" s="61"/>
      <c r="K73" s="62"/>
      <c r="L73" s="1"/>
      <c r="M73" s="39"/>
      <c r="N73" s="39"/>
      <c r="O73" s="39"/>
      <c r="P73" s="39"/>
      <c r="Q73" s="39"/>
      <c r="R73" s="39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</row>
    <row r="74" spans="1:94" ht="15">
      <c r="A74" s="1"/>
      <c r="B74" s="63"/>
      <c r="C74" s="61"/>
      <c r="D74" s="61"/>
      <c r="E74" s="61">
        <f>0</f>
        <v>0</v>
      </c>
      <c r="F74" s="61" t="s">
        <v>32</v>
      </c>
      <c r="G74" s="54">
        <v>0</v>
      </c>
      <c r="H74" s="61" t="s">
        <v>59</v>
      </c>
      <c r="I74" s="61"/>
      <c r="J74" s="61"/>
      <c r="K74" s="62"/>
      <c r="L74" s="1"/>
      <c r="M74" s="39"/>
      <c r="N74" s="39"/>
      <c r="O74" s="39"/>
      <c r="P74" s="39"/>
      <c r="Q74" s="39"/>
      <c r="R74" s="39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</row>
    <row r="75" spans="1:94" ht="15">
      <c r="A75" s="1"/>
      <c r="B75" s="63"/>
      <c r="C75" s="61"/>
      <c r="D75" s="61"/>
      <c r="E75" s="61"/>
      <c r="F75" s="61" t="s">
        <v>47</v>
      </c>
      <c r="G75" s="61"/>
      <c r="H75" s="61"/>
      <c r="I75" s="61"/>
      <c r="J75" s="61"/>
      <c r="K75" s="62"/>
      <c r="L75" s="1"/>
      <c r="M75" s="39"/>
      <c r="N75" s="39"/>
      <c r="O75" s="39"/>
      <c r="P75" s="39"/>
      <c r="Q75" s="39"/>
      <c r="R75" s="39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</row>
    <row r="76" spans="1:94" ht="15">
      <c r="A76" s="1"/>
      <c r="B76" s="63"/>
      <c r="C76" s="61"/>
      <c r="D76" s="61"/>
      <c r="E76" s="54">
        <v>0</v>
      </c>
      <c r="F76" s="61" t="s">
        <v>32</v>
      </c>
      <c r="G76" s="54">
        <v>0</v>
      </c>
      <c r="H76" s="61" t="s">
        <v>58</v>
      </c>
      <c r="I76" s="61"/>
      <c r="J76" s="61"/>
      <c r="K76" s="62"/>
      <c r="L76" s="1"/>
      <c r="M76" s="39"/>
      <c r="N76" s="39"/>
      <c r="O76" s="39"/>
      <c r="P76" s="39"/>
      <c r="Q76" s="39"/>
      <c r="R76" s="39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</row>
    <row r="77" spans="1:94" ht="15">
      <c r="A77" s="1"/>
      <c r="B77" s="63"/>
      <c r="C77" s="61"/>
      <c r="D77" s="61"/>
      <c r="E77" s="61"/>
      <c r="F77" s="61"/>
      <c r="G77" s="61"/>
      <c r="H77" s="61"/>
      <c r="I77" s="61"/>
      <c r="J77" s="61"/>
      <c r="K77" s="62"/>
      <c r="L77" s="1"/>
      <c r="M77" s="39"/>
      <c r="N77" s="39"/>
      <c r="O77" s="39"/>
      <c r="P77" s="39"/>
      <c r="Q77" s="39"/>
      <c r="R77" s="39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</row>
    <row r="78" spans="1:94" ht="15.75" thickBot="1">
      <c r="A78" s="1"/>
      <c r="B78" s="64"/>
      <c r="C78" s="65"/>
      <c r="D78" s="65"/>
      <c r="E78" s="65"/>
      <c r="F78" s="65"/>
      <c r="G78" s="65"/>
      <c r="H78" s="65"/>
      <c r="I78" s="65"/>
      <c r="J78" s="65"/>
      <c r="K78" s="66"/>
      <c r="L78" s="1"/>
      <c r="M78" s="39"/>
      <c r="N78" s="39"/>
      <c r="O78" s="39"/>
      <c r="P78" s="39"/>
      <c r="Q78" s="39"/>
      <c r="R78" s="39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</row>
    <row r="79" spans="1:94" ht="15.75" thickTop="1">
      <c r="A79" s="1"/>
      <c r="B79" s="8"/>
      <c r="C79" s="8"/>
      <c r="D79" s="8"/>
      <c r="E79" s="8"/>
      <c r="F79" s="8"/>
      <c r="G79" s="8"/>
      <c r="H79" s="8"/>
      <c r="I79" s="8"/>
      <c r="J79" s="8"/>
      <c r="K79" s="8"/>
      <c r="L79" s="1"/>
      <c r="M79" s="39"/>
      <c r="N79" s="39"/>
      <c r="O79" s="39"/>
      <c r="P79" s="39"/>
      <c r="Q79" s="39"/>
      <c r="R79" s="39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</row>
    <row r="80" spans="1:94" ht="15">
      <c r="A80" s="1"/>
      <c r="B80" s="8"/>
      <c r="C80" s="8"/>
      <c r="D80" s="8"/>
      <c r="E80" s="8"/>
      <c r="F80" s="8"/>
      <c r="G80" s="8"/>
      <c r="H80" s="8"/>
      <c r="I80" s="8"/>
      <c r="J80" s="8"/>
      <c r="K80" s="8"/>
      <c r="L80" s="1"/>
      <c r="M80" s="39"/>
      <c r="N80" s="39"/>
      <c r="O80" s="39"/>
      <c r="P80" s="39"/>
      <c r="Q80" s="39"/>
      <c r="R80" s="39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</row>
    <row r="81" spans="1:94" ht="15">
      <c r="A81" s="1"/>
      <c r="B81" s="8"/>
      <c r="C81" s="8"/>
      <c r="D81" s="8"/>
      <c r="E81" s="46"/>
      <c r="F81" s="46"/>
      <c r="G81" s="46"/>
      <c r="H81" s="8"/>
      <c r="I81" s="8"/>
      <c r="J81" s="8"/>
      <c r="K81" s="8"/>
      <c r="L81" s="1"/>
      <c r="M81" s="39"/>
      <c r="N81" s="39"/>
      <c r="O81" s="39"/>
      <c r="P81" s="39"/>
      <c r="Q81" s="39"/>
      <c r="R81" s="39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</row>
    <row r="82" spans="1:94" ht="15">
      <c r="A82" s="1"/>
      <c r="B82" s="8"/>
      <c r="C82" s="8"/>
      <c r="D82" s="8"/>
      <c r="E82" s="46"/>
      <c r="F82" s="46"/>
      <c r="G82" s="46"/>
      <c r="H82" s="8"/>
      <c r="I82" s="8"/>
      <c r="J82" s="8"/>
      <c r="K82" s="8"/>
      <c r="L82" s="1"/>
      <c r="M82" s="39"/>
      <c r="N82" s="39"/>
      <c r="O82" s="39"/>
      <c r="P82" s="39"/>
      <c r="Q82" s="39"/>
      <c r="R82" s="39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</row>
    <row r="83" spans="1:94" ht="15">
      <c r="A83" s="1"/>
      <c r="B83" s="8"/>
      <c r="C83" s="8"/>
      <c r="D83" s="8"/>
      <c r="E83" s="46"/>
      <c r="F83" s="46"/>
      <c r="G83" s="46"/>
      <c r="H83" s="8"/>
      <c r="I83" s="8"/>
      <c r="J83" s="8"/>
      <c r="K83" s="8"/>
      <c r="L83" s="1"/>
      <c r="M83" s="39"/>
      <c r="N83" s="39"/>
      <c r="O83" s="39"/>
      <c r="P83" s="39"/>
      <c r="Q83" s="39"/>
      <c r="R83" s="39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</row>
    <row r="84" spans="1:94" ht="15">
      <c r="A84" s="1"/>
      <c r="B84" s="8"/>
      <c r="C84" s="8"/>
      <c r="D84" s="8"/>
      <c r="E84" s="46"/>
      <c r="F84" s="46"/>
      <c r="G84" s="46"/>
      <c r="H84" s="8"/>
      <c r="I84" s="8"/>
      <c r="J84" s="8"/>
      <c r="K84" s="8"/>
      <c r="L84" s="1"/>
      <c r="M84" s="39"/>
      <c r="N84" s="39"/>
      <c r="O84" s="39"/>
      <c r="P84" s="39"/>
      <c r="Q84" s="39"/>
      <c r="R84" s="39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</row>
    <row r="85" spans="1:94" ht="15">
      <c r="A85" s="1"/>
      <c r="B85" s="8"/>
      <c r="C85" s="8"/>
      <c r="D85" s="8"/>
      <c r="E85" s="46"/>
      <c r="F85" s="46"/>
      <c r="G85" s="46"/>
      <c r="H85" s="8"/>
      <c r="I85" s="8"/>
      <c r="J85" s="8"/>
      <c r="K85" s="8"/>
      <c r="L85" s="1"/>
      <c r="M85" s="39"/>
      <c r="N85" s="39"/>
      <c r="O85" s="39"/>
      <c r="P85" s="39"/>
      <c r="Q85" s="39"/>
      <c r="R85" s="39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</row>
    <row r="86" spans="1:94" ht="15">
      <c r="A86" s="1"/>
      <c r="B86" s="8"/>
      <c r="C86" s="8"/>
      <c r="D86" s="8"/>
      <c r="E86" s="8"/>
      <c r="F86" s="8"/>
      <c r="G86" s="8"/>
      <c r="H86" s="8"/>
      <c r="I86" s="8"/>
      <c r="J86" s="8"/>
      <c r="K86" s="8"/>
      <c r="L86" s="1"/>
      <c r="M86" s="39"/>
      <c r="N86" s="39"/>
      <c r="O86" s="39"/>
      <c r="P86" s="39"/>
      <c r="Q86" s="39"/>
      <c r="R86" s="39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</row>
    <row r="87" spans="1:9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39"/>
      <c r="N87" s="39"/>
      <c r="O87" s="39"/>
      <c r="P87" s="39"/>
      <c r="Q87" s="39"/>
      <c r="R87" s="39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</row>
    <row r="88" spans="1:9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39"/>
      <c r="N88" s="39"/>
      <c r="O88" s="39"/>
      <c r="P88" s="39"/>
      <c r="Q88" s="39"/>
      <c r="R88" s="39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</row>
    <row r="89" spans="1:9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39"/>
      <c r="N89" s="39"/>
      <c r="O89" s="39"/>
      <c r="P89" s="39"/>
      <c r="Q89" s="39"/>
      <c r="R89" s="39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</row>
    <row r="90" spans="1:9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39"/>
      <c r="N90" s="39"/>
      <c r="O90" s="39"/>
      <c r="P90" s="39"/>
      <c r="Q90" s="39"/>
      <c r="R90" s="39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</row>
    <row r="91" spans="1:9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39"/>
      <c r="N91" s="39"/>
      <c r="O91" s="39"/>
      <c r="P91" s="39"/>
      <c r="Q91" s="39"/>
      <c r="R91" s="39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</row>
    <row r="92" spans="1:9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39"/>
      <c r="N92" s="39"/>
      <c r="O92" s="39"/>
      <c r="P92" s="39"/>
      <c r="Q92" s="39"/>
      <c r="R92" s="39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</row>
    <row r="93" spans="1:9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39"/>
      <c r="N93" s="39"/>
      <c r="O93" s="39"/>
      <c r="P93" s="39"/>
      <c r="Q93" s="39"/>
      <c r="R93" s="39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</row>
    <row r="94" spans="1:94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39"/>
      <c r="N94" s="39"/>
      <c r="O94" s="39"/>
      <c r="P94" s="39"/>
      <c r="Q94" s="39"/>
      <c r="R94" s="39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</row>
    <row r="95" spans="1:94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39"/>
      <c r="N95" s="39"/>
      <c r="O95" s="39"/>
      <c r="P95" s="39"/>
      <c r="Q95" s="39"/>
      <c r="R95" s="39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</row>
    <row r="96" spans="1:94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39"/>
      <c r="N96" s="39"/>
      <c r="O96" s="39"/>
      <c r="P96" s="39"/>
      <c r="Q96" s="39"/>
      <c r="R96" s="39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</row>
    <row r="97" spans="1:94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39"/>
      <c r="N97" s="39"/>
      <c r="O97" s="39"/>
      <c r="P97" s="39"/>
      <c r="Q97" s="39"/>
      <c r="R97" s="39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</row>
    <row r="98" spans="1:94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39"/>
      <c r="N98" s="39"/>
      <c r="O98" s="39"/>
      <c r="P98" s="39"/>
      <c r="Q98" s="39"/>
      <c r="R98" s="39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</row>
    <row r="99" spans="1:94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39"/>
      <c r="N99" s="39"/>
      <c r="O99" s="39"/>
      <c r="P99" s="39"/>
      <c r="Q99" s="39"/>
      <c r="R99" s="39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</row>
    <row r="100" spans="1:94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39"/>
      <c r="N100" s="39"/>
      <c r="O100" s="39"/>
      <c r="P100" s="39"/>
      <c r="Q100" s="39"/>
      <c r="R100" s="39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</row>
    <row r="101" spans="1:94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39"/>
      <c r="N101" s="39"/>
      <c r="O101" s="39"/>
      <c r="P101" s="39"/>
      <c r="Q101" s="39"/>
      <c r="R101" s="39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</row>
    <row r="102" spans="1:94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9"/>
      <c r="O102" s="39"/>
      <c r="P102" s="39"/>
      <c r="Q102" s="39"/>
      <c r="R102" s="39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</row>
    <row r="103" spans="1:94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9"/>
      <c r="O103" s="39"/>
      <c r="P103" s="39"/>
      <c r="Q103" s="39"/>
      <c r="R103" s="39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</row>
    <row r="104" spans="1:9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9"/>
      <c r="O104" s="39"/>
      <c r="P104" s="39"/>
      <c r="Q104" s="39"/>
      <c r="R104" s="39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</row>
    <row r="105" spans="1:94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9"/>
      <c r="O105" s="39"/>
      <c r="P105" s="39"/>
      <c r="Q105" s="39"/>
      <c r="R105" s="39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</row>
    <row r="106" spans="1:94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9"/>
      <c r="O106" s="39"/>
      <c r="P106" s="39"/>
      <c r="Q106" s="39"/>
      <c r="R106" s="39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</row>
    <row r="107" spans="1:94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9"/>
      <c r="O107" s="39"/>
      <c r="P107" s="39"/>
      <c r="Q107" s="39"/>
      <c r="R107" s="39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</row>
    <row r="108" spans="1:94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39"/>
      <c r="N108" s="39"/>
      <c r="O108" s="39"/>
      <c r="P108" s="39"/>
      <c r="Q108" s="39"/>
      <c r="R108" s="39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</row>
    <row r="109" spans="1:94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39"/>
      <c r="N109" s="39"/>
      <c r="O109" s="39"/>
      <c r="P109" s="39"/>
      <c r="Q109" s="39"/>
      <c r="R109" s="39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</row>
    <row r="110" spans="1:94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39"/>
      <c r="N110" s="39"/>
      <c r="O110" s="39"/>
      <c r="P110" s="39"/>
      <c r="Q110" s="39"/>
      <c r="R110" s="39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</row>
    <row r="111" spans="1:94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39"/>
      <c r="N111" s="39"/>
      <c r="O111" s="39"/>
      <c r="P111" s="39"/>
      <c r="Q111" s="39"/>
      <c r="R111" s="39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</row>
    <row r="112" spans="1:94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39"/>
      <c r="N112" s="39"/>
      <c r="O112" s="39"/>
      <c r="P112" s="39"/>
      <c r="Q112" s="39"/>
      <c r="R112" s="39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</row>
    <row r="113" spans="1:94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39"/>
      <c r="N113" s="39"/>
      <c r="O113" s="39"/>
      <c r="P113" s="39"/>
      <c r="Q113" s="39"/>
      <c r="R113" s="39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</row>
    <row r="114" spans="1:94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</row>
    <row r="115" spans="1:94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</row>
    <row r="116" spans="1:94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</row>
    <row r="117" spans="1:94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</row>
    <row r="118" spans="1:94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</row>
    <row r="119" spans="1:94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</row>
    <row r="120" spans="1:94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</row>
    <row r="121" spans="1:94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</row>
    <row r="122" spans="1:94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</row>
    <row r="123" spans="1:94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</row>
    <row r="124" spans="1:94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</row>
    <row r="125" spans="1:94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</row>
    <row r="126" spans="1:94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</row>
    <row r="127" spans="1:94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</row>
    <row r="128" spans="1:94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</row>
    <row r="129" spans="1:94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</row>
    <row r="130" spans="1:94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</row>
    <row r="131" spans="1:94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</row>
    <row r="132" spans="1:94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</row>
    <row r="133" spans="1:94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</row>
    <row r="134" spans="1:94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</row>
    <row r="135" spans="1:94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</row>
    <row r="136" spans="1:94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</row>
    <row r="137" spans="1:94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</row>
    <row r="138" spans="1:94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</row>
    <row r="139" spans="1:94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</row>
    <row r="140" spans="1:94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</row>
    <row r="141" spans="1:94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</row>
    <row r="142" spans="1:94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</row>
    <row r="143" spans="1:94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</row>
    <row r="144" spans="1:94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</row>
    <row r="145" spans="1:94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</row>
    <row r="146" spans="1:94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</row>
    <row r="147" spans="1:94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</row>
    <row r="148" spans="1:94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</row>
    <row r="149" spans="1:94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</row>
    <row r="150" spans="1:94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</row>
    <row r="151" spans="1:94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</row>
    <row r="152" spans="1:94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</row>
    <row r="153" spans="1:94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</row>
    <row r="154" spans="1:94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</row>
    <row r="155" spans="1:94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</row>
    <row r="156" spans="1:94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</row>
    <row r="157" spans="1:94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</row>
    <row r="158" spans="1:94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</row>
    <row r="159" spans="1:94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</row>
    <row r="160" spans="1:94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</row>
    <row r="161" spans="1:94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</row>
    <row r="162" spans="1:94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</row>
    <row r="163" spans="1:94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</row>
    <row r="164" spans="1:94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</row>
    <row r="165" spans="1:94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</row>
    <row r="166" spans="1:94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</row>
    <row r="167" spans="1:94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</row>
    <row r="168" spans="1:94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</row>
    <row r="169" spans="1:94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</row>
    <row r="170" spans="1:94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</row>
    <row r="171" spans="1:94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</row>
    <row r="172" spans="1:94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</row>
    <row r="173" spans="1:94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</row>
    <row r="174" spans="1:94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</row>
    <row r="175" spans="1:94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</row>
    <row r="176" spans="1:94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</row>
    <row r="177" spans="1:94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</row>
    <row r="178" spans="1:94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</row>
    <row r="179" spans="1:94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</row>
    <row r="180" spans="1:94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</row>
    <row r="181" spans="1:94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</row>
    <row r="182" spans="1:94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</row>
    <row r="183" spans="1:94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</row>
    <row r="184" spans="1:94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</row>
    <row r="185" spans="1:94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</row>
    <row r="186" spans="1:94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</row>
    <row r="187" spans="1:94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</row>
    <row r="188" spans="1:94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</row>
    <row r="189" spans="1:94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</row>
    <row r="190" spans="1:94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</row>
    <row r="191" spans="1:94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</row>
    <row r="192" spans="1:94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</row>
    <row r="193" spans="1:94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</row>
    <row r="194" spans="1:94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</row>
    <row r="195" spans="1:94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</row>
    <row r="196" spans="1:94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</row>
    <row r="197" spans="1:94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</row>
    <row r="198" spans="1:94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</row>
    <row r="199" spans="1:94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</row>
    <row r="200" spans="1:94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</row>
    <row r="201" spans="1:94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</row>
    <row r="202" spans="1:94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</row>
    <row r="203" spans="1:94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</row>
    <row r="204" spans="1:94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</row>
    <row r="205" spans="1:94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</row>
    <row r="206" spans="1:94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</row>
    <row r="207" spans="1:94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</row>
    <row r="208" spans="1:94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</row>
    <row r="209" spans="1:94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</row>
    <row r="210" spans="1:94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</row>
    <row r="211" spans="1:94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</row>
    <row r="212" spans="1:94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</row>
    <row r="213" spans="1:94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</row>
    <row r="214" spans="1:94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</row>
    <row r="215" spans="1:94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</row>
    <row r="216" spans="1:94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</row>
    <row r="217" spans="1:94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</row>
    <row r="218" spans="1:94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</row>
    <row r="219" spans="1:94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</row>
    <row r="220" spans="1:94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</row>
    <row r="221" spans="1:94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</row>
    <row r="222" spans="1:94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</row>
    <row r="223" spans="1:94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</row>
    <row r="224" spans="1:94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</row>
    <row r="225" spans="1:94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</row>
    <row r="226" spans="1:94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</row>
    <row r="227" spans="1:94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</row>
    <row r="228" spans="1:94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</row>
    <row r="229" spans="1:94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</row>
    <row r="230" spans="1:94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</row>
    <row r="231" spans="1:94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</row>
    <row r="232" spans="1:94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</row>
    <row r="233" spans="1:94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</row>
    <row r="234" spans="1:94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</row>
    <row r="235" spans="1:94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</row>
    <row r="236" spans="1:94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</row>
    <row r="237" spans="1:94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</row>
    <row r="238" spans="1:94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</row>
    <row r="239" spans="1:94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</row>
    <row r="240" spans="1:94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</row>
    <row r="241" spans="1:94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</row>
    <row r="242" spans="1:94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</row>
    <row r="243" spans="1:94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</row>
    <row r="244" spans="1:94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</row>
    <row r="245" spans="1:94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</row>
    <row r="246" spans="1:94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</row>
    <row r="247" spans="1:94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</row>
    <row r="248" spans="1:94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</row>
    <row r="249" spans="1:94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</row>
    <row r="250" spans="1:94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</row>
    <row r="251" spans="1:94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</row>
    <row r="252" spans="1:94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</row>
    <row r="253" spans="1:94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</row>
    <row r="254" spans="1:94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</row>
    <row r="255" spans="1:94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</row>
    <row r="256" spans="1:94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</row>
    <row r="257" spans="1:94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</row>
    <row r="258" spans="1:94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</row>
    <row r="259" spans="1:94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</row>
    <row r="260" spans="1:94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</row>
    <row r="261" spans="1:94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</row>
    <row r="262" spans="1:94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</row>
    <row r="263" spans="1:94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</row>
    <row r="264" spans="1:94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</row>
    <row r="265" spans="1:94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</row>
    <row r="266" spans="1:94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</row>
    <row r="267" spans="1:94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</row>
    <row r="268" spans="1:94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</row>
    <row r="269" spans="1:94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</row>
    <row r="270" spans="1:94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</row>
    <row r="271" spans="1:94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</row>
    <row r="272" spans="1:94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</row>
    <row r="273" spans="1:94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</row>
    <row r="274" spans="1:94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</row>
    <row r="275" spans="1:94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</row>
    <row r="276" spans="1:94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</row>
    <row r="277" spans="1:94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</row>
    <row r="278" spans="1:94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</row>
    <row r="279" spans="1:94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</row>
    <row r="280" spans="1:94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</row>
    <row r="281" spans="1:94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</row>
    <row r="282" spans="1:94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</row>
    <row r="283" spans="1:94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</row>
    <row r="284" spans="1:94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</row>
    <row r="285" spans="1:94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</row>
    <row r="286" spans="1:94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</row>
    <row r="287" spans="1:94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</row>
    <row r="288" spans="1:94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</row>
    <row r="289" spans="1:94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</row>
    <row r="290" spans="1:94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</row>
    <row r="291" spans="1:94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</row>
    <row r="292" spans="1:94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</row>
    <row r="293" spans="1:94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</row>
    <row r="294" spans="1:94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</row>
    <row r="295" spans="1:94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</row>
    <row r="296" spans="1:94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</row>
    <row r="297" spans="1:94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</row>
    <row r="298" spans="1:94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</row>
    <row r="299" spans="1:94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</row>
    <row r="300" spans="1:94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</row>
    <row r="301" spans="1:94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</row>
    <row r="302" spans="1:94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</row>
    <row r="303" spans="1:94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</row>
    <row r="304" spans="1:94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</row>
    <row r="305" spans="1:94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</row>
    <row r="306" spans="1:94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</row>
    <row r="307" spans="1:94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</row>
    <row r="308" spans="1:94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</row>
    <row r="309" spans="1:94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</row>
    <row r="310" spans="1:94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</row>
    <row r="311" spans="1:94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</row>
    <row r="312" spans="1:94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</row>
    <row r="313" spans="1:94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</row>
    <row r="314" spans="1:94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</row>
    <row r="315" spans="1:94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</row>
    <row r="316" spans="1:94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</row>
    <row r="317" spans="1:94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</row>
    <row r="318" spans="1:94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</row>
    <row r="319" spans="1:94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</row>
    <row r="320" spans="1:94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</row>
    <row r="321" spans="1:94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</row>
    <row r="322" spans="1:94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</row>
    <row r="323" spans="1:94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</row>
    <row r="324" spans="1:94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</row>
    <row r="325" spans="1:94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</row>
    <row r="326" spans="1:94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8"/>
  <sheetViews>
    <sheetView zoomScalePageLayoutView="0" workbookViewId="0" topLeftCell="A1">
      <selection activeCell="V31" sqref="V31"/>
    </sheetView>
  </sheetViews>
  <sheetFormatPr defaultColWidth="9.140625" defaultRowHeight="15"/>
  <cols>
    <col min="1" max="1" width="17.7109375" style="0" customWidth="1"/>
    <col min="2" max="2" width="15.00390625" style="0" customWidth="1"/>
    <col min="3" max="3" width="14.00390625" style="0" customWidth="1"/>
    <col min="4" max="4" width="19.8515625" style="0" customWidth="1"/>
    <col min="5" max="6" width="15.00390625" style="0" customWidth="1"/>
    <col min="7" max="7" width="16.00390625" style="0" customWidth="1"/>
    <col min="8" max="8" width="11.57421875" style="0" customWidth="1"/>
    <col min="9" max="9" width="13.7109375" style="0" customWidth="1"/>
    <col min="10" max="10" width="19.8515625" style="0" customWidth="1"/>
    <col min="11" max="11" width="14.7109375" style="0" customWidth="1"/>
    <col min="12" max="12" width="15.00390625" style="0" customWidth="1"/>
    <col min="13" max="13" width="11.7109375" style="0" customWidth="1"/>
    <col min="15" max="15" width="13.140625" style="0" customWidth="1"/>
    <col min="16" max="16" width="14.421875" style="0" customWidth="1"/>
  </cols>
  <sheetData>
    <row r="1" spans="4:18" ht="26.25">
      <c r="D1" s="14" t="s">
        <v>48</v>
      </c>
      <c r="K1" s="3"/>
      <c r="L1" s="29"/>
      <c r="M1" s="29"/>
      <c r="N1" s="29"/>
      <c r="O1" s="29"/>
      <c r="P1" s="29"/>
      <c r="Q1" s="29"/>
      <c r="R1" s="29"/>
    </row>
    <row r="2" spans="4:18" ht="21.75" thickBot="1">
      <c r="D2" s="3" t="s">
        <v>96</v>
      </c>
      <c r="E2" s="1"/>
      <c r="F2" s="1"/>
      <c r="G2" s="1"/>
      <c r="H2" s="1"/>
      <c r="K2" s="18"/>
      <c r="L2" s="29"/>
      <c r="M2" s="29"/>
      <c r="N2" s="29"/>
      <c r="O2" s="29"/>
      <c r="P2" s="29"/>
      <c r="Q2" s="29"/>
      <c r="R2" s="29"/>
    </row>
    <row r="3" spans="1:18" ht="21.75" thickTop="1">
      <c r="A3" s="3" t="s">
        <v>0</v>
      </c>
      <c r="B3" s="1"/>
      <c r="C3" s="1"/>
      <c r="D3" s="68"/>
      <c r="E3" s="56"/>
      <c r="F3" s="56" t="s">
        <v>27</v>
      </c>
      <c r="G3" s="56"/>
      <c r="H3" s="69"/>
      <c r="K3" s="3"/>
      <c r="L3" s="29"/>
      <c r="M3" s="29"/>
      <c r="N3" s="29"/>
      <c r="O3" s="29"/>
      <c r="P3" s="29"/>
      <c r="Q3" s="29"/>
      <c r="R3" s="29"/>
    </row>
    <row r="4" spans="1:18" ht="30">
      <c r="A4" s="44" t="s">
        <v>98</v>
      </c>
      <c r="B4" s="43">
        <v>1557.23</v>
      </c>
      <c r="C4" s="1"/>
      <c r="D4" s="59" t="s">
        <v>28</v>
      </c>
      <c r="E4" s="60" t="s">
        <v>29</v>
      </c>
      <c r="F4" s="60">
        <v>0</v>
      </c>
      <c r="G4" s="60" t="s">
        <v>30</v>
      </c>
      <c r="H4" s="70"/>
      <c r="K4" s="3"/>
      <c r="L4" s="29"/>
      <c r="M4" s="29"/>
      <c r="N4" s="29"/>
      <c r="O4" s="29"/>
      <c r="P4" s="29"/>
      <c r="Q4" s="29"/>
      <c r="R4" s="29"/>
    </row>
    <row r="5" spans="1:18" ht="21">
      <c r="A5" s="45" t="s">
        <v>94</v>
      </c>
      <c r="B5" s="43">
        <v>285.08</v>
      </c>
      <c r="C5" s="1"/>
      <c r="D5" s="71" t="s">
        <v>31</v>
      </c>
      <c r="E5" s="95">
        <f>B4*F4*1.2</f>
        <v>0</v>
      </c>
      <c r="F5" s="60"/>
      <c r="G5" s="60" t="s">
        <v>100</v>
      </c>
      <c r="H5" s="70"/>
      <c r="K5" s="3"/>
      <c r="L5" s="29"/>
      <c r="M5" s="29"/>
      <c r="N5" s="29"/>
      <c r="O5" s="29"/>
      <c r="P5" s="29"/>
      <c r="Q5" s="29"/>
      <c r="R5" s="29"/>
    </row>
    <row r="6" spans="1:18" ht="15">
      <c r="A6" s="45" t="s">
        <v>1</v>
      </c>
      <c r="B6" s="43">
        <v>52.91</v>
      </c>
      <c r="C6" s="1"/>
      <c r="D6" s="71" t="s">
        <v>31</v>
      </c>
      <c r="E6" s="95">
        <f>B5*F4*1.2</f>
        <v>0</v>
      </c>
      <c r="F6" s="60"/>
      <c r="G6" s="60" t="s">
        <v>99</v>
      </c>
      <c r="H6" s="70"/>
      <c r="K6" s="1"/>
      <c r="L6" s="29"/>
      <c r="M6" s="29"/>
      <c r="N6" s="29"/>
      <c r="O6" s="29"/>
      <c r="P6" s="29"/>
      <c r="Q6" s="29"/>
      <c r="R6" s="29"/>
    </row>
    <row r="7" spans="1:18" ht="15">
      <c r="A7" s="45" t="s">
        <v>97</v>
      </c>
      <c r="B7" s="43">
        <v>4.64</v>
      </c>
      <c r="C7" s="31"/>
      <c r="D7" s="71" t="s">
        <v>31</v>
      </c>
      <c r="E7" s="95">
        <f>B6*F4*1.2</f>
        <v>0</v>
      </c>
      <c r="F7" s="60"/>
      <c r="G7" s="60" t="s">
        <v>102</v>
      </c>
      <c r="H7" s="70"/>
      <c r="K7" s="18"/>
      <c r="L7" s="29"/>
      <c r="M7" s="29"/>
      <c r="N7" s="29"/>
      <c r="O7" s="29"/>
      <c r="P7" s="29"/>
      <c r="Q7" s="29"/>
      <c r="R7" s="29"/>
    </row>
    <row r="8" spans="1:18" ht="21.75" thickBot="1">
      <c r="A8" s="3"/>
      <c r="B8" s="1"/>
      <c r="C8" s="1"/>
      <c r="D8" s="64" t="s">
        <v>31</v>
      </c>
      <c r="E8" s="65">
        <f>B7*F4*1.2</f>
        <v>0</v>
      </c>
      <c r="F8" s="65"/>
      <c r="G8" s="72" t="s">
        <v>101</v>
      </c>
      <c r="H8" s="66"/>
      <c r="K8" s="1"/>
      <c r="L8" s="29"/>
      <c r="M8" s="29"/>
      <c r="N8" s="29"/>
      <c r="O8" s="29"/>
      <c r="P8" s="29"/>
      <c r="Q8" s="29"/>
      <c r="R8" s="29"/>
    </row>
    <row r="9" spans="1:18" ht="21.75" thickTop="1">
      <c r="A9" s="3"/>
      <c r="B9" s="1"/>
      <c r="C9" s="1"/>
      <c r="D9" s="8"/>
      <c r="E9" s="8"/>
      <c r="F9" s="8"/>
      <c r="G9" s="84"/>
      <c r="H9" s="8"/>
      <c r="K9" s="1"/>
      <c r="L9" s="29"/>
      <c r="M9" s="29"/>
      <c r="N9" s="29"/>
      <c r="O9" s="29"/>
      <c r="P9" s="29"/>
      <c r="Q9" s="29"/>
      <c r="R9" s="29"/>
    </row>
    <row r="10" spans="1:18" ht="21">
      <c r="A10" s="3" t="s">
        <v>3</v>
      </c>
      <c r="B10" s="1"/>
      <c r="C10" s="1"/>
      <c r="D10" s="1"/>
      <c r="E10" s="1"/>
      <c r="F10" s="1"/>
      <c r="G10" s="1"/>
      <c r="H10" s="1"/>
      <c r="I10" s="1"/>
      <c r="K10" s="1"/>
      <c r="L10" s="29"/>
      <c r="M10" s="29"/>
      <c r="N10" s="29"/>
      <c r="O10" s="29"/>
      <c r="P10" s="29"/>
      <c r="Q10" s="29"/>
      <c r="R10" s="29"/>
    </row>
    <row r="11" spans="1:18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9"/>
      <c r="M11" s="29"/>
      <c r="N11" s="29"/>
      <c r="O11" s="29"/>
      <c r="P11" s="29"/>
      <c r="Q11" s="29"/>
      <c r="R11" s="29"/>
    </row>
    <row r="12" spans="1:18" ht="15">
      <c r="A12" s="2" t="s">
        <v>4</v>
      </c>
      <c r="B12" s="85" t="s">
        <v>118</v>
      </c>
      <c r="C12" s="86"/>
      <c r="D12" s="26"/>
      <c r="E12" s="2" t="s">
        <v>7</v>
      </c>
      <c r="F12" s="85" t="s">
        <v>118</v>
      </c>
      <c r="G12" s="87"/>
      <c r="H12" s="27"/>
      <c r="I12" s="27"/>
      <c r="J12" s="1"/>
      <c r="K12" s="1"/>
      <c r="L12" s="29"/>
      <c r="M12" s="29"/>
      <c r="N12" s="29"/>
      <c r="O12" s="29"/>
      <c r="P12" s="29"/>
      <c r="Q12" s="29"/>
      <c r="R12" s="29"/>
    </row>
    <row r="13" spans="1:18" ht="15">
      <c r="A13" s="1"/>
      <c r="B13" s="32" t="s">
        <v>65</v>
      </c>
      <c r="C13" s="88">
        <v>10377.39</v>
      </c>
      <c r="D13" s="7"/>
      <c r="E13" s="1"/>
      <c r="F13" s="32" t="s">
        <v>65</v>
      </c>
      <c r="G13" s="32">
        <v>16939.47</v>
      </c>
      <c r="H13" s="8"/>
      <c r="I13" s="8"/>
      <c r="J13" s="27"/>
      <c r="K13" s="18"/>
      <c r="L13" s="29"/>
      <c r="M13" s="29"/>
      <c r="N13" s="29"/>
      <c r="O13" s="29"/>
      <c r="P13" s="29"/>
      <c r="Q13" s="29"/>
      <c r="R13" s="29"/>
    </row>
    <row r="14" spans="1:18" ht="45">
      <c r="A14" s="1"/>
      <c r="B14" s="33" t="s">
        <v>72</v>
      </c>
      <c r="C14" s="89">
        <v>15957.37</v>
      </c>
      <c r="D14" s="7"/>
      <c r="E14" s="1"/>
      <c r="F14" s="33" t="s">
        <v>72</v>
      </c>
      <c r="G14" s="5">
        <v>26723.65</v>
      </c>
      <c r="H14" s="8"/>
      <c r="I14" s="8"/>
      <c r="J14" s="8"/>
      <c r="K14" s="1"/>
      <c r="L14" s="29"/>
      <c r="M14" s="29"/>
      <c r="N14" s="29"/>
      <c r="O14" s="29"/>
      <c r="P14" s="29"/>
      <c r="Q14" s="29"/>
      <c r="R14" s="29"/>
    </row>
    <row r="15" spans="1:18" ht="15">
      <c r="A15" s="1"/>
      <c r="B15" s="8"/>
      <c r="C15" s="8"/>
      <c r="D15" s="8"/>
      <c r="E15" s="8"/>
      <c r="F15" s="8"/>
      <c r="G15" s="8"/>
      <c r="H15" s="8"/>
      <c r="I15" s="8"/>
      <c r="J15" s="8"/>
      <c r="K15" s="1"/>
      <c r="L15" s="29"/>
      <c r="M15" s="29"/>
      <c r="N15" s="29"/>
      <c r="O15" s="29"/>
      <c r="P15" s="29"/>
      <c r="Q15" s="29"/>
      <c r="R15" s="29"/>
    </row>
    <row r="16" spans="1:18" ht="21">
      <c r="A16" s="3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29"/>
      <c r="M16" s="29"/>
      <c r="N16" s="29"/>
      <c r="O16" s="29"/>
      <c r="P16" s="29"/>
      <c r="Q16" s="29"/>
      <c r="R16" s="29"/>
    </row>
    <row r="17" spans="1:18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8"/>
      <c r="L17" s="29"/>
      <c r="M17" s="29"/>
      <c r="N17" s="29"/>
      <c r="O17" s="29"/>
      <c r="P17" s="29"/>
      <c r="Q17" s="29"/>
      <c r="R17" s="29"/>
    </row>
    <row r="18" spans="1:18" ht="15">
      <c r="A18" s="8"/>
      <c r="B18" s="85" t="s">
        <v>119</v>
      </c>
      <c r="C18" s="87"/>
      <c r="D18" s="27"/>
      <c r="E18" s="27"/>
      <c r="F18" s="27"/>
      <c r="G18" s="27"/>
      <c r="H18" s="27"/>
      <c r="I18" s="27"/>
      <c r="J18" s="1"/>
      <c r="K18" s="1"/>
      <c r="L18" s="29"/>
      <c r="M18" s="29"/>
      <c r="N18" s="29"/>
      <c r="O18" s="29"/>
      <c r="P18" s="29"/>
      <c r="Q18" s="29"/>
      <c r="R18" s="29"/>
    </row>
    <row r="19" spans="1:18" ht="15">
      <c r="A19" s="8"/>
      <c r="B19" s="32" t="s">
        <v>120</v>
      </c>
      <c r="C19" s="32">
        <v>11556.45</v>
      </c>
      <c r="D19" s="8"/>
      <c r="E19" s="8"/>
      <c r="F19" s="8"/>
      <c r="G19" s="8"/>
      <c r="H19" s="8"/>
      <c r="I19" s="8"/>
      <c r="J19" s="1"/>
      <c r="K19" s="1"/>
      <c r="L19" s="29"/>
      <c r="M19" s="29"/>
      <c r="N19" s="29"/>
      <c r="O19" s="29"/>
      <c r="P19" s="29"/>
      <c r="Q19" s="29"/>
      <c r="R19" s="29"/>
    </row>
    <row r="20" spans="1:18" ht="30">
      <c r="A20" s="8"/>
      <c r="B20" s="33" t="s">
        <v>121</v>
      </c>
      <c r="C20" s="5">
        <v>5424.47</v>
      </c>
      <c r="D20" s="8"/>
      <c r="E20" s="8"/>
      <c r="F20" s="8"/>
      <c r="G20" s="8"/>
      <c r="H20" s="8"/>
      <c r="I20" s="8"/>
      <c r="J20" s="1"/>
      <c r="K20" s="1"/>
      <c r="L20" s="29"/>
      <c r="M20" s="29"/>
      <c r="N20" s="29"/>
      <c r="O20" s="29"/>
      <c r="P20" s="29"/>
      <c r="Q20" s="29"/>
      <c r="R20" s="29"/>
    </row>
    <row r="21" spans="1:18" ht="15">
      <c r="A21" s="8"/>
      <c r="B21" s="8"/>
      <c r="C21" s="27"/>
      <c r="D21" s="27"/>
      <c r="E21" s="27"/>
      <c r="F21" s="27"/>
      <c r="G21" s="27"/>
      <c r="H21" s="27"/>
      <c r="I21" s="27"/>
      <c r="J21" s="1"/>
      <c r="K21" s="2"/>
      <c r="L21" s="29"/>
      <c r="M21" s="29"/>
      <c r="N21" s="29"/>
      <c r="O21" s="29"/>
      <c r="P21" s="29"/>
      <c r="Q21" s="29"/>
      <c r="R21" s="29"/>
    </row>
    <row r="22" spans="1:18" ht="21">
      <c r="A22" s="3" t="s">
        <v>26</v>
      </c>
      <c r="B22" s="8"/>
      <c r="C22" s="27"/>
      <c r="D22" s="27"/>
      <c r="E22" s="27"/>
      <c r="F22" s="27"/>
      <c r="G22" s="27"/>
      <c r="H22" s="27"/>
      <c r="I22" s="1"/>
      <c r="J22" s="35"/>
      <c r="K22" s="8"/>
      <c r="L22" s="29"/>
      <c r="M22" s="29"/>
      <c r="N22" s="29"/>
      <c r="O22" s="29"/>
      <c r="P22" s="29"/>
      <c r="Q22" s="29"/>
      <c r="R22" s="29"/>
    </row>
    <row r="23" spans="1:18" ht="15">
      <c r="A23" s="41"/>
      <c r="B23" s="4" t="s">
        <v>122</v>
      </c>
      <c r="C23" s="4" t="s">
        <v>57</v>
      </c>
      <c r="D23" s="8"/>
      <c r="E23" s="8"/>
      <c r="F23" s="4" t="s">
        <v>122</v>
      </c>
      <c r="G23" s="4" t="s">
        <v>57</v>
      </c>
      <c r="H23" s="8"/>
      <c r="I23" s="5" t="s">
        <v>128</v>
      </c>
      <c r="J23" s="35"/>
      <c r="K23" s="8"/>
      <c r="L23" s="29"/>
      <c r="M23" s="29"/>
      <c r="N23" s="29"/>
      <c r="O23" s="29"/>
      <c r="P23" s="29"/>
      <c r="Q23" s="29"/>
      <c r="R23" s="29"/>
    </row>
    <row r="24" spans="1:18" ht="15">
      <c r="A24" s="36" t="s">
        <v>111</v>
      </c>
      <c r="B24" s="90">
        <v>29962.93</v>
      </c>
      <c r="C24" s="83">
        <v>12392.07</v>
      </c>
      <c r="D24" s="91"/>
      <c r="E24" s="82" t="s">
        <v>112</v>
      </c>
      <c r="F24" s="92">
        <v>3608.6</v>
      </c>
      <c r="G24" s="92">
        <v>1425.99</v>
      </c>
      <c r="H24" s="27"/>
      <c r="I24" s="82" t="s">
        <v>132</v>
      </c>
      <c r="J24" s="92">
        <v>944.5</v>
      </c>
      <c r="K24" s="8"/>
      <c r="L24" s="29"/>
      <c r="M24" s="29"/>
      <c r="N24" s="29"/>
      <c r="O24" s="29"/>
      <c r="P24" s="29"/>
      <c r="Q24" s="29"/>
      <c r="R24" s="29"/>
    </row>
    <row r="25" spans="1:18" ht="15">
      <c r="A25" s="5"/>
      <c r="B25" s="90"/>
      <c r="C25" s="90"/>
      <c r="D25" s="93"/>
      <c r="E25" s="5"/>
      <c r="F25" s="92"/>
      <c r="G25" s="92"/>
      <c r="H25" s="8"/>
      <c r="I25" s="8"/>
      <c r="J25" s="35"/>
      <c r="K25" s="8"/>
      <c r="L25" s="29"/>
      <c r="M25" s="29"/>
      <c r="N25" s="29"/>
      <c r="O25" s="29"/>
      <c r="P25" s="29"/>
      <c r="Q25" s="29"/>
      <c r="R25" s="29"/>
    </row>
    <row r="26" spans="1:18" ht="15">
      <c r="A26" s="36" t="s">
        <v>113</v>
      </c>
      <c r="B26" s="90">
        <v>8230.54</v>
      </c>
      <c r="C26" s="90">
        <v>548.7</v>
      </c>
      <c r="D26" s="94"/>
      <c r="E26" s="36" t="s">
        <v>114</v>
      </c>
      <c r="F26" s="92">
        <v>926.69</v>
      </c>
      <c r="G26" s="92">
        <v>185.6</v>
      </c>
      <c r="H26" s="8"/>
      <c r="I26" s="8"/>
      <c r="J26" s="35"/>
      <c r="K26" s="8"/>
      <c r="L26" s="29"/>
      <c r="M26" s="29"/>
      <c r="N26" s="29"/>
      <c r="O26" s="29"/>
      <c r="P26" s="29"/>
      <c r="Q26" s="29"/>
      <c r="R26" s="29"/>
    </row>
    <row r="27" spans="1:18" ht="15">
      <c r="A27" s="1"/>
      <c r="B27" s="8"/>
      <c r="C27" s="8"/>
      <c r="D27" s="8"/>
      <c r="E27" s="8"/>
      <c r="F27" s="8"/>
      <c r="G27" s="8"/>
      <c r="H27" s="8"/>
      <c r="I27" s="6"/>
      <c r="J27" s="35"/>
      <c r="K27" s="8"/>
      <c r="L27" s="29"/>
      <c r="M27" s="29"/>
      <c r="N27" s="29"/>
      <c r="O27" s="29"/>
      <c r="P27" s="29"/>
      <c r="Q27" s="29"/>
      <c r="R27" s="29"/>
    </row>
    <row r="28" spans="1:18" ht="21">
      <c r="A28" s="3" t="s">
        <v>93</v>
      </c>
      <c r="B28" s="8"/>
      <c r="C28" s="8"/>
      <c r="D28" s="8"/>
      <c r="E28" s="8"/>
      <c r="F28" s="8"/>
      <c r="G28" s="8"/>
      <c r="H28" s="8"/>
      <c r="I28" s="8"/>
      <c r="J28" s="35"/>
      <c r="K28" s="8"/>
      <c r="L28" s="29"/>
      <c r="M28" s="29"/>
      <c r="N28" s="29"/>
      <c r="O28" s="29"/>
      <c r="P28" s="29"/>
      <c r="Q28" s="29"/>
      <c r="R28" s="29"/>
    </row>
    <row r="29" spans="1:18" ht="15">
      <c r="A29" s="42"/>
      <c r="B29" s="42"/>
      <c r="C29" s="1"/>
      <c r="D29" s="1"/>
      <c r="E29" s="1"/>
      <c r="F29" s="1"/>
      <c r="G29" s="1"/>
      <c r="H29" s="1"/>
      <c r="I29" s="8"/>
      <c r="J29" s="35"/>
      <c r="K29" s="8"/>
      <c r="L29" s="29"/>
      <c r="M29" s="29"/>
      <c r="N29" s="29"/>
      <c r="O29" s="29"/>
      <c r="P29" s="29"/>
      <c r="Q29" s="29"/>
      <c r="R29" s="29"/>
    </row>
    <row r="30" spans="1:18" ht="15">
      <c r="A30" s="36" t="s">
        <v>115</v>
      </c>
      <c r="B30" s="5">
        <v>12614.56</v>
      </c>
      <c r="C30" s="10"/>
      <c r="D30" s="36" t="s">
        <v>83</v>
      </c>
      <c r="E30" s="38">
        <v>14588.66</v>
      </c>
      <c r="F30" s="1"/>
      <c r="G30" s="36" t="s">
        <v>88</v>
      </c>
      <c r="H30" s="5">
        <v>19945.39</v>
      </c>
      <c r="I30" s="1"/>
      <c r="J30" s="35"/>
      <c r="K30" s="8"/>
      <c r="L30" s="29"/>
      <c r="M30" s="29"/>
      <c r="N30" s="29"/>
      <c r="O30" s="29"/>
      <c r="P30" s="29"/>
      <c r="Q30" s="29"/>
      <c r="R30" s="29"/>
    </row>
    <row r="31" spans="1:18" ht="15">
      <c r="A31" s="5"/>
      <c r="B31" s="5"/>
      <c r="C31" s="10"/>
      <c r="D31" s="36"/>
      <c r="E31" s="38"/>
      <c r="F31" s="1"/>
      <c r="G31" s="36"/>
      <c r="H31" s="5"/>
      <c r="I31" s="1"/>
      <c r="J31" s="35"/>
      <c r="K31" s="8"/>
      <c r="L31" s="29"/>
      <c r="M31" s="29"/>
      <c r="N31" s="29"/>
      <c r="O31" s="29"/>
      <c r="P31" s="29"/>
      <c r="Q31" s="29"/>
      <c r="R31" s="29"/>
    </row>
    <row r="32" spans="1:18" ht="15">
      <c r="A32" s="36" t="s">
        <v>87</v>
      </c>
      <c r="B32" s="5">
        <v>14913.98</v>
      </c>
      <c r="C32" s="10"/>
      <c r="D32" s="36" t="s">
        <v>84</v>
      </c>
      <c r="E32" s="38">
        <v>8517.29</v>
      </c>
      <c r="F32" s="1"/>
      <c r="G32" s="36" t="s">
        <v>89</v>
      </c>
      <c r="H32" s="5">
        <v>7872.23</v>
      </c>
      <c r="I32" s="1"/>
      <c r="J32" s="35"/>
      <c r="K32" s="8"/>
      <c r="L32" s="29"/>
      <c r="M32" s="29"/>
      <c r="N32" s="29"/>
      <c r="O32" s="29"/>
      <c r="P32" s="29"/>
      <c r="Q32" s="29"/>
      <c r="R32" s="29"/>
    </row>
    <row r="33" spans="1:18" ht="15">
      <c r="A33" s="36"/>
      <c r="B33" s="5"/>
      <c r="C33" s="10"/>
      <c r="D33" s="36"/>
      <c r="E33" s="38"/>
      <c r="F33" s="1"/>
      <c r="G33" s="36"/>
      <c r="H33" s="5"/>
      <c r="I33" s="1"/>
      <c r="J33" s="8"/>
      <c r="K33" s="8"/>
      <c r="L33" s="29"/>
      <c r="M33" s="29"/>
      <c r="N33" s="29"/>
      <c r="O33" s="29"/>
      <c r="P33" s="29"/>
      <c r="Q33" s="29"/>
      <c r="R33" s="29"/>
    </row>
    <row r="34" spans="1:18" ht="15">
      <c r="A34" s="36" t="s">
        <v>77</v>
      </c>
      <c r="B34" s="5">
        <v>9660.12</v>
      </c>
      <c r="C34" s="10"/>
      <c r="D34" s="36" t="s">
        <v>85</v>
      </c>
      <c r="E34" s="38">
        <v>5837.32</v>
      </c>
      <c r="F34" s="1"/>
      <c r="G34" s="36" t="s">
        <v>90</v>
      </c>
      <c r="H34" s="5">
        <v>6994.83</v>
      </c>
      <c r="I34" s="29"/>
      <c r="J34" s="35"/>
      <c r="K34" s="8"/>
      <c r="L34" s="29"/>
      <c r="M34" s="29"/>
      <c r="N34" s="29"/>
      <c r="O34" s="29"/>
      <c r="P34" s="29"/>
      <c r="Q34" s="29"/>
      <c r="R34" s="29"/>
    </row>
    <row r="35" spans="1:18" ht="15">
      <c r="A35" s="36"/>
      <c r="B35" s="5"/>
      <c r="C35" s="10"/>
      <c r="D35" s="36"/>
      <c r="E35" s="38"/>
      <c r="F35" s="1"/>
      <c r="G35" s="36"/>
      <c r="H35" s="5"/>
      <c r="I35" s="1"/>
      <c r="J35" s="35"/>
      <c r="K35" s="8"/>
      <c r="L35" s="29"/>
      <c r="M35" s="29"/>
      <c r="N35" s="29"/>
      <c r="O35" s="29"/>
      <c r="P35" s="29"/>
      <c r="Q35" s="29"/>
      <c r="R35" s="29"/>
    </row>
    <row r="36" spans="1:18" ht="15">
      <c r="A36" s="36" t="s">
        <v>78</v>
      </c>
      <c r="B36" s="5">
        <v>6633.14</v>
      </c>
      <c r="C36" s="10"/>
      <c r="D36" s="36" t="s">
        <v>86</v>
      </c>
      <c r="E36" s="5">
        <v>5169.46</v>
      </c>
      <c r="F36" s="1"/>
      <c r="G36" s="36" t="s">
        <v>91</v>
      </c>
      <c r="H36" s="5">
        <v>5282.13</v>
      </c>
      <c r="I36" s="1"/>
      <c r="J36" s="35"/>
      <c r="K36" s="8"/>
      <c r="L36" s="29"/>
      <c r="M36" s="29"/>
      <c r="N36" s="29"/>
      <c r="O36" s="29"/>
      <c r="P36" s="29"/>
      <c r="Q36" s="29"/>
      <c r="R36" s="29"/>
    </row>
    <row r="37" spans="1:18" ht="15">
      <c r="A37" s="36"/>
      <c r="B37" s="5"/>
      <c r="C37" s="10"/>
      <c r="D37" s="36"/>
      <c r="E37" s="38"/>
      <c r="F37" s="1"/>
      <c r="G37" s="36"/>
      <c r="H37" s="5"/>
      <c r="I37" s="1"/>
      <c r="J37" s="35"/>
      <c r="K37" s="8"/>
      <c r="L37" s="29"/>
      <c r="M37" s="29"/>
      <c r="N37" s="29"/>
      <c r="O37" s="29"/>
      <c r="P37" s="29"/>
      <c r="Q37" s="29"/>
      <c r="R37" s="29"/>
    </row>
    <row r="38" spans="1:18" ht="15">
      <c r="A38" s="36" t="s">
        <v>79</v>
      </c>
      <c r="B38" s="5">
        <v>4830.56</v>
      </c>
      <c r="C38" s="1"/>
      <c r="D38" s="36" t="s">
        <v>116</v>
      </c>
      <c r="E38" s="5">
        <v>2606.47</v>
      </c>
      <c r="F38" s="1"/>
      <c r="G38" s="36" t="s">
        <v>130</v>
      </c>
      <c r="H38" s="5">
        <v>3143.01</v>
      </c>
      <c r="I38" s="1"/>
      <c r="J38" s="35"/>
      <c r="K38" s="8"/>
      <c r="L38" s="29"/>
      <c r="M38" s="29"/>
      <c r="N38" s="29"/>
      <c r="O38" s="29"/>
      <c r="P38" s="29"/>
      <c r="Q38" s="29"/>
      <c r="R38" s="29"/>
    </row>
    <row r="39" spans="1:18" ht="15">
      <c r="A39" s="36"/>
      <c r="B39" s="5"/>
      <c r="C39" s="1"/>
      <c r="D39" s="47"/>
      <c r="E39" s="21"/>
      <c r="F39" s="1"/>
      <c r="G39" s="35"/>
      <c r="H39" s="8"/>
      <c r="I39" s="1"/>
      <c r="J39" s="35"/>
      <c r="K39" s="8"/>
      <c r="L39" s="29"/>
      <c r="M39" s="29"/>
      <c r="N39" s="29"/>
      <c r="O39" s="29"/>
      <c r="P39" s="29"/>
      <c r="Q39" s="29"/>
      <c r="R39" s="29"/>
    </row>
    <row r="40" spans="1:18" ht="15">
      <c r="A40" s="36" t="s">
        <v>80</v>
      </c>
      <c r="B40" s="5">
        <v>3491.03</v>
      </c>
      <c r="C40" s="1"/>
      <c r="D40" s="35"/>
      <c r="E40" s="8"/>
      <c r="F40" s="1"/>
      <c r="G40" s="35"/>
      <c r="H40" s="8"/>
      <c r="I40" s="1"/>
      <c r="J40" s="35"/>
      <c r="K40" s="8"/>
      <c r="L40" s="29"/>
      <c r="M40" s="29"/>
      <c r="N40" s="29"/>
      <c r="O40" s="29"/>
      <c r="P40" s="29"/>
      <c r="Q40" s="29"/>
      <c r="R40" s="29"/>
    </row>
    <row r="41" spans="1:18" ht="15">
      <c r="A41" s="36"/>
      <c r="B41" s="5"/>
      <c r="C41" s="1"/>
      <c r="D41" s="35"/>
      <c r="E41" s="8"/>
      <c r="F41" s="1"/>
      <c r="G41" s="35"/>
      <c r="H41" s="8"/>
      <c r="I41" s="1"/>
      <c r="J41" s="35"/>
      <c r="K41" s="8"/>
      <c r="L41" s="29"/>
      <c r="M41" s="29"/>
      <c r="N41" s="29"/>
      <c r="O41" s="29"/>
      <c r="P41" s="29"/>
      <c r="Q41" s="29"/>
      <c r="R41" s="29"/>
    </row>
    <row r="42" spans="1:18" ht="15">
      <c r="A42" s="36" t="s">
        <v>81</v>
      </c>
      <c r="B42" s="5">
        <v>2803.48</v>
      </c>
      <c r="C42" s="1"/>
      <c r="D42" s="35"/>
      <c r="E42" s="8"/>
      <c r="F42" s="1"/>
      <c r="G42" s="35"/>
      <c r="H42" s="8"/>
      <c r="I42" s="1"/>
      <c r="J42" s="35"/>
      <c r="K42" s="8"/>
      <c r="L42" s="29"/>
      <c r="M42" s="29"/>
      <c r="N42" s="29"/>
      <c r="O42" s="29"/>
      <c r="P42" s="29"/>
      <c r="Q42" s="29"/>
      <c r="R42" s="29"/>
    </row>
    <row r="43" spans="1:18" ht="21">
      <c r="A43" s="36"/>
      <c r="B43" s="37"/>
      <c r="C43" s="11"/>
      <c r="D43" s="35"/>
      <c r="E43" s="11"/>
      <c r="F43" s="11"/>
      <c r="G43" s="8"/>
      <c r="H43" s="8"/>
      <c r="I43" s="1"/>
      <c r="J43" s="35"/>
      <c r="K43" s="8"/>
      <c r="L43" s="29"/>
      <c r="M43" s="29"/>
      <c r="N43" s="29"/>
      <c r="O43" s="29"/>
      <c r="P43" s="29"/>
      <c r="Q43" s="29"/>
      <c r="R43" s="29"/>
    </row>
    <row r="44" spans="1:18" ht="15">
      <c r="A44" s="36" t="s">
        <v>82</v>
      </c>
      <c r="B44" s="5">
        <v>2672.82</v>
      </c>
      <c r="C44" s="11"/>
      <c r="D44" s="35"/>
      <c r="E44" s="11"/>
      <c r="F44" s="11"/>
      <c r="G44" s="35"/>
      <c r="H44" s="8"/>
      <c r="I44" s="1"/>
      <c r="K44" s="1"/>
      <c r="L44" s="29"/>
      <c r="M44" s="29"/>
      <c r="N44" s="29"/>
      <c r="O44" s="29"/>
      <c r="P44" s="29"/>
      <c r="Q44" s="29"/>
      <c r="R44" s="29"/>
    </row>
    <row r="45" spans="1:18" ht="15">
      <c r="A45" s="35"/>
      <c r="B45" s="8"/>
      <c r="C45" s="11"/>
      <c r="D45" s="35"/>
      <c r="E45" s="11"/>
      <c r="F45" s="11"/>
      <c r="G45" s="35"/>
      <c r="H45" s="8"/>
      <c r="I45" s="1"/>
      <c r="K45" s="1"/>
      <c r="L45" s="29"/>
      <c r="M45" s="29"/>
      <c r="N45" s="29"/>
      <c r="O45" s="29"/>
      <c r="P45" s="29"/>
      <c r="Q45" s="29"/>
      <c r="R45" s="29"/>
    </row>
    <row r="46" spans="2:18" ht="21">
      <c r="B46" s="3" t="s">
        <v>95</v>
      </c>
      <c r="C46" s="3"/>
      <c r="D46" s="3"/>
      <c r="E46" s="1"/>
      <c r="K46" s="2"/>
      <c r="L46" s="29"/>
      <c r="M46" s="29"/>
      <c r="N46" s="29"/>
      <c r="O46" s="29"/>
      <c r="P46" s="29"/>
      <c r="Q46" s="29"/>
      <c r="R46" s="29"/>
    </row>
    <row r="47" spans="11:18" ht="15.75" thickBot="1">
      <c r="K47" s="1"/>
      <c r="L47" s="29"/>
      <c r="M47" s="29"/>
      <c r="N47" s="29"/>
      <c r="O47" s="29"/>
      <c r="P47" s="29"/>
      <c r="Q47" s="29"/>
      <c r="R47" s="29"/>
    </row>
    <row r="48" spans="2:18" ht="15.75" thickTop="1">
      <c r="B48" s="73"/>
      <c r="C48" s="74"/>
      <c r="D48" s="74"/>
      <c r="E48" s="74"/>
      <c r="F48" s="74"/>
      <c r="G48" s="74"/>
      <c r="H48" s="74"/>
      <c r="I48" s="75"/>
      <c r="K48" s="1"/>
      <c r="L48" s="29"/>
      <c r="M48" s="29"/>
      <c r="N48" s="29"/>
      <c r="O48" s="29"/>
      <c r="P48" s="29"/>
      <c r="Q48" s="29"/>
      <c r="R48" s="29"/>
    </row>
    <row r="49" spans="2:18" ht="20.25">
      <c r="B49" s="76" t="s">
        <v>123</v>
      </c>
      <c r="C49" s="77"/>
      <c r="D49" s="77"/>
      <c r="E49" s="77"/>
      <c r="F49" s="77"/>
      <c r="G49" s="77"/>
      <c r="H49" s="77"/>
      <c r="I49" s="78"/>
      <c r="K49" s="1"/>
      <c r="L49" s="29"/>
      <c r="M49" s="29"/>
      <c r="N49" s="29"/>
      <c r="O49" s="29"/>
      <c r="P49" s="29"/>
      <c r="Q49" s="29"/>
      <c r="R49" s="29"/>
    </row>
    <row r="50" spans="2:18" ht="15">
      <c r="B50" s="79" t="s">
        <v>103</v>
      </c>
      <c r="C50" s="77"/>
      <c r="D50" s="77"/>
      <c r="E50" s="77"/>
      <c r="F50" s="77"/>
      <c r="G50" s="77"/>
      <c r="H50" s="77"/>
      <c r="I50" s="78"/>
      <c r="J50" s="25" t="s">
        <v>56</v>
      </c>
      <c r="K50" s="1"/>
      <c r="L50" s="29"/>
      <c r="M50" s="29"/>
      <c r="N50" s="29"/>
      <c r="O50" s="29"/>
      <c r="P50" s="29"/>
      <c r="Q50" s="29"/>
      <c r="R50" s="29"/>
    </row>
    <row r="51" spans="2:18" ht="15">
      <c r="B51" s="79" t="s">
        <v>31</v>
      </c>
      <c r="C51" s="61">
        <f>(F51*F52+((F52*F53)+(F52*F54)+(F52*F55)+(F52*F56)+(F52*F58)+(F52*F26)))*1.2</f>
        <v>0</v>
      </c>
      <c r="D51" s="61" t="s">
        <v>53</v>
      </c>
      <c r="E51" s="61" t="s">
        <v>33</v>
      </c>
      <c r="F51" s="54">
        <v>0</v>
      </c>
      <c r="G51" s="61" t="s">
        <v>34</v>
      </c>
      <c r="H51" s="61"/>
      <c r="I51" s="62"/>
      <c r="J51" s="28">
        <f>C51-C51/1.2</f>
        <v>0</v>
      </c>
      <c r="K51" s="2"/>
      <c r="L51" s="29"/>
      <c r="M51" s="29"/>
      <c r="N51" s="29"/>
      <c r="O51" s="29"/>
      <c r="P51" s="29"/>
      <c r="Q51" s="29"/>
      <c r="R51" s="29"/>
    </row>
    <row r="52" spans="2:18" ht="15">
      <c r="B52" s="79" t="s">
        <v>31</v>
      </c>
      <c r="C52" s="61">
        <f>(F51*F52+((F52*F53)+(F52*F54)+(F52*F55)+(F52*F56)+(F52*F58)+(F52*D53)+(F52*D54)+(F52*D55)+(F52*D56)+(F52*D58)+2*(F52*F26)))*1.2</f>
        <v>0</v>
      </c>
      <c r="D52" s="61" t="s">
        <v>54</v>
      </c>
      <c r="E52" s="61" t="s">
        <v>29</v>
      </c>
      <c r="F52" s="61">
        <v>0</v>
      </c>
      <c r="G52" s="61" t="s">
        <v>30</v>
      </c>
      <c r="H52" s="61"/>
      <c r="I52" s="62"/>
      <c r="J52" s="28">
        <f>C52-C52/1.2</f>
        <v>0</v>
      </c>
      <c r="K52" s="1"/>
      <c r="L52" s="29"/>
      <c r="M52" s="29"/>
      <c r="N52" s="29"/>
      <c r="O52" s="29"/>
      <c r="P52" s="29"/>
      <c r="Q52" s="29"/>
      <c r="R52" s="29"/>
    </row>
    <row r="53" spans="2:18" ht="15">
      <c r="B53" s="79"/>
      <c r="C53" s="77"/>
      <c r="D53" s="54">
        <v>0</v>
      </c>
      <c r="E53" s="61" t="s">
        <v>49</v>
      </c>
      <c r="F53" s="54">
        <v>0</v>
      </c>
      <c r="G53" s="61" t="s">
        <v>64</v>
      </c>
      <c r="H53" s="61"/>
      <c r="I53" s="62"/>
      <c r="J53" s="8"/>
      <c r="K53" s="1"/>
      <c r="L53" s="29"/>
      <c r="M53" s="29"/>
      <c r="N53" s="29"/>
      <c r="O53" s="29"/>
      <c r="P53" s="29"/>
      <c r="Q53" s="29"/>
      <c r="R53" s="29"/>
    </row>
    <row r="54" spans="2:18" ht="15">
      <c r="B54" s="79"/>
      <c r="C54" s="77"/>
      <c r="D54" s="61">
        <v>0</v>
      </c>
      <c r="E54" s="61" t="s">
        <v>50</v>
      </c>
      <c r="F54" s="80">
        <v>0</v>
      </c>
      <c r="G54" s="61" t="s">
        <v>64</v>
      </c>
      <c r="H54" s="61"/>
      <c r="I54" s="62"/>
      <c r="J54" s="8"/>
      <c r="K54" s="1"/>
      <c r="L54" s="29"/>
      <c r="M54" s="29"/>
      <c r="N54" s="29"/>
      <c r="O54" s="29"/>
      <c r="P54" s="29"/>
      <c r="Q54" s="29"/>
      <c r="R54" s="29"/>
    </row>
    <row r="55" spans="2:18" ht="15">
      <c r="B55" s="79"/>
      <c r="C55" s="77"/>
      <c r="D55" s="61">
        <v>0</v>
      </c>
      <c r="E55" s="61" t="s">
        <v>51</v>
      </c>
      <c r="F55" s="80">
        <v>0</v>
      </c>
      <c r="G55" s="61" t="s">
        <v>64</v>
      </c>
      <c r="H55" s="61"/>
      <c r="I55" s="62"/>
      <c r="J55" s="8"/>
      <c r="K55" s="1"/>
      <c r="L55" s="29"/>
      <c r="M55" s="29"/>
      <c r="N55" s="29"/>
      <c r="O55" s="29"/>
      <c r="P55" s="29"/>
      <c r="Q55" s="29"/>
      <c r="R55" s="29"/>
    </row>
    <row r="56" spans="2:18" ht="15">
      <c r="B56" s="79"/>
      <c r="C56" s="77"/>
      <c r="D56" s="61">
        <v>0</v>
      </c>
      <c r="E56" s="61" t="s">
        <v>52</v>
      </c>
      <c r="F56" s="80">
        <v>0</v>
      </c>
      <c r="G56" s="61" t="s">
        <v>64</v>
      </c>
      <c r="H56" s="61"/>
      <c r="I56" s="62"/>
      <c r="J56" s="8"/>
      <c r="K56" s="2"/>
      <c r="L56" s="29"/>
      <c r="M56" s="29"/>
      <c r="N56" s="29"/>
      <c r="O56" s="29"/>
      <c r="P56" s="29"/>
      <c r="Q56" s="29"/>
      <c r="R56" s="29"/>
    </row>
    <row r="57" spans="2:18" ht="15">
      <c r="B57" s="79"/>
      <c r="C57" s="77"/>
      <c r="D57" s="61"/>
      <c r="E57" s="61" t="s">
        <v>47</v>
      </c>
      <c r="F57" s="61"/>
      <c r="G57" s="61"/>
      <c r="H57" s="61"/>
      <c r="I57" s="62"/>
      <c r="J57" s="8"/>
      <c r="K57" s="1"/>
      <c r="L57" s="29"/>
      <c r="M57" s="29"/>
      <c r="N57" s="29"/>
      <c r="O57" s="29"/>
      <c r="P57" s="29"/>
      <c r="Q57" s="29"/>
      <c r="R57" s="29"/>
    </row>
    <row r="58" spans="2:18" ht="15">
      <c r="B58" s="79"/>
      <c r="C58" s="77"/>
      <c r="D58" s="54">
        <v>0</v>
      </c>
      <c r="E58" s="61" t="s">
        <v>32</v>
      </c>
      <c r="F58" s="54">
        <v>0</v>
      </c>
      <c r="G58" s="61" t="s">
        <v>55</v>
      </c>
      <c r="H58" s="61"/>
      <c r="I58" s="62"/>
      <c r="J58" s="8"/>
      <c r="K58" s="1"/>
      <c r="L58" s="29"/>
      <c r="M58" s="29"/>
      <c r="N58" s="29"/>
      <c r="O58" s="29"/>
      <c r="P58" s="29"/>
      <c r="Q58" s="29"/>
      <c r="R58" s="29"/>
    </row>
    <row r="59" spans="2:18" ht="15">
      <c r="B59" s="79" t="s">
        <v>57</v>
      </c>
      <c r="C59" s="77"/>
      <c r="D59" s="77"/>
      <c r="E59" s="61"/>
      <c r="F59" s="81"/>
      <c r="G59" s="61"/>
      <c r="H59" s="61"/>
      <c r="I59" s="62"/>
      <c r="J59" s="25" t="s">
        <v>56</v>
      </c>
      <c r="K59" s="1"/>
      <c r="L59" s="29"/>
      <c r="M59" s="29"/>
      <c r="N59" s="29"/>
      <c r="O59" s="29"/>
      <c r="P59" s="29"/>
      <c r="Q59" s="29"/>
      <c r="R59" s="29"/>
    </row>
    <row r="60" spans="2:18" ht="15">
      <c r="B60" s="79" t="s">
        <v>31</v>
      </c>
      <c r="C60" s="61">
        <f>(F51*F52+((F52*F53)+(F52*F54)+(F52*F55)+(F52*F56)+(F52*F58)+(F52*G26)))*1.2</f>
        <v>0</v>
      </c>
      <c r="D60" s="61" t="s">
        <v>53</v>
      </c>
      <c r="E60" s="61"/>
      <c r="F60" s="81"/>
      <c r="G60" s="61"/>
      <c r="H60" s="61"/>
      <c r="I60" s="62"/>
      <c r="J60" s="28">
        <f>C60-C60/1.2</f>
        <v>0</v>
      </c>
      <c r="K60" s="1"/>
      <c r="L60" s="29"/>
      <c r="M60" s="29"/>
      <c r="N60" s="29"/>
      <c r="O60" s="29"/>
      <c r="P60" s="29"/>
      <c r="Q60" s="29"/>
      <c r="R60" s="29"/>
    </row>
    <row r="61" spans="2:18" ht="15.75" thickBot="1">
      <c r="B61" s="79" t="s">
        <v>31</v>
      </c>
      <c r="C61" s="61">
        <f>(F51*F52+((F52*F53)+(F52*F54)+(F52*F55)+(F52*F56)+(F52*F58)+(F52*D53)+(F52*D54)+(F52*D55)+(F52*D56)+(F52*D58)+2*(F52*G26)))*1.2</f>
        <v>0</v>
      </c>
      <c r="D61" s="61" t="s">
        <v>54</v>
      </c>
      <c r="E61" s="65"/>
      <c r="F61" s="65"/>
      <c r="G61" s="65"/>
      <c r="H61" s="65"/>
      <c r="I61" s="66"/>
      <c r="J61" s="28">
        <f>C61-C61/1.2</f>
        <v>0</v>
      </c>
      <c r="K61" s="2"/>
      <c r="L61" s="29"/>
      <c r="M61" s="29"/>
      <c r="N61" s="29"/>
      <c r="O61" s="29"/>
      <c r="P61" s="29"/>
      <c r="Q61" s="29"/>
      <c r="R61" s="29"/>
    </row>
    <row r="62" spans="2:18" ht="15.75" thickTop="1">
      <c r="B62" s="17"/>
      <c r="C62" s="17"/>
      <c r="D62" s="13"/>
      <c r="E62" s="13"/>
      <c r="F62" s="13"/>
      <c r="G62" s="13"/>
      <c r="H62" s="13"/>
      <c r="I62" s="13"/>
      <c r="J62" s="8"/>
      <c r="K62" s="1"/>
      <c r="L62" s="29"/>
      <c r="M62" s="29"/>
      <c r="N62" s="29"/>
      <c r="O62" s="29"/>
      <c r="P62" s="29"/>
      <c r="Q62" s="29"/>
      <c r="R62" s="29"/>
    </row>
    <row r="63" spans="2:18" ht="15">
      <c r="B63" s="16"/>
      <c r="C63" s="16"/>
      <c r="D63" s="8"/>
      <c r="E63" s="8"/>
      <c r="F63" s="8"/>
      <c r="G63" s="8"/>
      <c r="H63" s="8"/>
      <c r="I63" s="8"/>
      <c r="J63" s="8"/>
      <c r="K63" s="1"/>
      <c r="L63" s="29"/>
      <c r="M63" s="29"/>
      <c r="N63" s="29"/>
      <c r="O63" s="29"/>
      <c r="P63" s="29"/>
      <c r="Q63" s="29"/>
      <c r="R63" s="29"/>
    </row>
    <row r="64" spans="2:18" ht="15">
      <c r="B64" s="16"/>
      <c r="C64" s="16"/>
      <c r="D64" s="8"/>
      <c r="E64" s="8"/>
      <c r="F64" s="8"/>
      <c r="G64" s="8"/>
      <c r="H64" s="8"/>
      <c r="I64" s="8"/>
      <c r="J64" s="8"/>
      <c r="K64" s="1"/>
      <c r="L64" s="29"/>
      <c r="M64" s="29"/>
      <c r="N64" s="29"/>
      <c r="O64" s="29"/>
      <c r="P64" s="29"/>
      <c r="Q64" s="29"/>
      <c r="R64" s="29"/>
    </row>
    <row r="65" spans="2:18" ht="15">
      <c r="B65" s="16"/>
      <c r="C65" s="16"/>
      <c r="D65" s="8"/>
      <c r="E65" s="8"/>
      <c r="F65" s="8"/>
      <c r="G65" s="8"/>
      <c r="H65" s="8"/>
      <c r="I65" s="8"/>
      <c r="J65" s="8"/>
      <c r="L65" s="29"/>
      <c r="M65" s="29"/>
      <c r="N65" s="29"/>
      <c r="O65" s="29"/>
      <c r="P65" s="29"/>
      <c r="Q65" s="29"/>
      <c r="R65" s="29"/>
    </row>
    <row r="66" spans="2:18" ht="15">
      <c r="B66" s="16"/>
      <c r="C66" s="16"/>
      <c r="D66" s="8"/>
      <c r="E66" s="8"/>
      <c r="F66" s="8"/>
      <c r="G66" s="8"/>
      <c r="H66" s="8"/>
      <c r="I66" s="8"/>
      <c r="J66" s="8"/>
      <c r="K66" s="20"/>
      <c r="L66" s="29"/>
      <c r="M66" s="29"/>
      <c r="N66" s="29"/>
      <c r="O66" s="29"/>
      <c r="P66" s="29"/>
      <c r="Q66" s="29"/>
      <c r="R66" s="29"/>
    </row>
    <row r="67" spans="2:18" ht="15">
      <c r="B67" s="16"/>
      <c r="C67" s="16"/>
      <c r="D67" s="8"/>
      <c r="E67" s="8"/>
      <c r="F67" s="8"/>
      <c r="G67" s="8"/>
      <c r="H67" s="8"/>
      <c r="I67" s="8"/>
      <c r="J67" s="8"/>
      <c r="L67" s="29"/>
      <c r="M67" s="29"/>
      <c r="N67" s="29"/>
      <c r="O67" s="29"/>
      <c r="P67" s="29"/>
      <c r="Q67" s="29"/>
      <c r="R67" s="29"/>
    </row>
    <row r="68" spans="2:18" ht="15">
      <c r="B68" s="16"/>
      <c r="C68" s="16"/>
      <c r="D68" s="8"/>
      <c r="E68" s="8"/>
      <c r="F68" s="8"/>
      <c r="G68" s="8"/>
      <c r="H68" s="8"/>
      <c r="I68" s="8"/>
      <c r="J68" s="8"/>
      <c r="L68" s="29"/>
      <c r="M68" s="29"/>
      <c r="N68" s="29"/>
      <c r="O68" s="29"/>
      <c r="P68" s="29"/>
      <c r="Q68" s="29"/>
      <c r="R68" s="29"/>
    </row>
    <row r="69" spans="2:18" ht="15">
      <c r="B69" s="16"/>
      <c r="C69" s="16"/>
      <c r="D69" s="8"/>
      <c r="E69" s="8"/>
      <c r="F69" s="8"/>
      <c r="G69" s="8"/>
      <c r="H69" s="8"/>
      <c r="I69" s="8"/>
      <c r="J69" s="8"/>
      <c r="L69" s="29"/>
      <c r="M69" s="29"/>
      <c r="N69" s="29"/>
      <c r="O69" s="29"/>
      <c r="P69" s="29"/>
      <c r="Q69" s="29"/>
      <c r="R69" s="29"/>
    </row>
    <row r="70" spans="4:18" ht="15">
      <c r="D70" s="8"/>
      <c r="E70" s="8"/>
      <c r="F70" s="8"/>
      <c r="G70" s="8"/>
      <c r="H70" s="8"/>
      <c r="I70" s="8"/>
      <c r="J70" s="8"/>
      <c r="L70" s="29"/>
      <c r="M70" s="29"/>
      <c r="N70" s="29"/>
      <c r="O70" s="29"/>
      <c r="P70" s="29"/>
      <c r="Q70" s="29"/>
      <c r="R70" s="29"/>
    </row>
    <row r="71" spans="4:18" ht="15">
      <c r="D71" s="8"/>
      <c r="E71" s="8"/>
      <c r="F71" s="8"/>
      <c r="G71" s="8"/>
      <c r="H71" s="8"/>
      <c r="I71" s="8"/>
      <c r="J71" s="8"/>
      <c r="K71" s="1"/>
      <c r="L71" s="29"/>
      <c r="M71" s="29"/>
      <c r="N71" s="29"/>
      <c r="O71" s="29"/>
      <c r="P71" s="29"/>
      <c r="Q71" s="29"/>
      <c r="R71" s="29"/>
    </row>
    <row r="72" spans="4:18" ht="15">
      <c r="D72" s="8"/>
      <c r="E72" s="8"/>
      <c r="F72" s="8"/>
      <c r="G72" s="8"/>
      <c r="H72" s="8"/>
      <c r="I72" s="8"/>
      <c r="J72" s="8"/>
      <c r="K72" s="22"/>
      <c r="L72" s="29"/>
      <c r="M72" s="29"/>
      <c r="N72" s="29"/>
      <c r="O72" s="29"/>
      <c r="P72" s="29"/>
      <c r="Q72" s="29"/>
      <c r="R72" s="29"/>
    </row>
    <row r="73" spans="4:18" ht="15">
      <c r="D73" s="8"/>
      <c r="E73" s="8"/>
      <c r="F73" s="8"/>
      <c r="G73" s="8"/>
      <c r="H73" s="8"/>
      <c r="I73" s="8"/>
      <c r="J73" s="8"/>
      <c r="K73" s="22"/>
      <c r="L73" s="29"/>
      <c r="M73" s="29"/>
      <c r="N73" s="29"/>
      <c r="O73" s="29"/>
      <c r="P73" s="29"/>
      <c r="Q73" s="29"/>
      <c r="R73" s="29"/>
    </row>
    <row r="74" spans="4:18" ht="15">
      <c r="D74" s="8"/>
      <c r="E74" s="8"/>
      <c r="F74" s="8"/>
      <c r="G74" s="8"/>
      <c r="H74" s="8"/>
      <c r="I74" s="8"/>
      <c r="J74" s="8"/>
      <c r="K74" s="22"/>
      <c r="L74" s="29"/>
      <c r="M74" s="29"/>
      <c r="N74" s="29"/>
      <c r="O74" s="29"/>
      <c r="P74" s="29"/>
      <c r="Q74" s="29"/>
      <c r="R74" s="29"/>
    </row>
    <row r="75" spans="11:18" ht="15">
      <c r="K75" s="1"/>
      <c r="L75" s="29"/>
      <c r="M75" s="29"/>
      <c r="N75" s="29"/>
      <c r="O75" s="29"/>
      <c r="P75" s="29"/>
      <c r="Q75" s="29"/>
      <c r="R75" s="29"/>
    </row>
    <row r="76" spans="11:18" ht="15">
      <c r="K76" s="1"/>
      <c r="L76" s="29"/>
      <c r="M76" s="29"/>
      <c r="N76" s="29"/>
      <c r="O76" s="29"/>
      <c r="P76" s="29"/>
      <c r="Q76" s="29"/>
      <c r="R76" s="29"/>
    </row>
    <row r="77" spans="11:18" ht="15">
      <c r="K77" s="1"/>
      <c r="L77" s="29"/>
      <c r="M77" s="29"/>
      <c r="N77" s="29"/>
      <c r="O77" s="29"/>
      <c r="P77" s="29"/>
      <c r="Q77" s="29"/>
      <c r="R77" s="29"/>
    </row>
    <row r="78" spans="11:18" ht="15">
      <c r="K78" s="1"/>
      <c r="L78" s="29"/>
      <c r="M78" s="29"/>
      <c r="N78" s="29"/>
      <c r="O78" s="29"/>
      <c r="P78" s="29"/>
      <c r="Q78" s="29"/>
      <c r="R78" s="29"/>
    </row>
    <row r="79" spans="11:18" ht="15">
      <c r="K79" s="1"/>
      <c r="L79" s="29"/>
      <c r="M79" s="29"/>
      <c r="N79" s="29"/>
      <c r="O79" s="29"/>
      <c r="P79" s="29"/>
      <c r="Q79" s="29"/>
      <c r="R79" s="29"/>
    </row>
    <row r="80" spans="11:18" ht="15">
      <c r="K80" s="1"/>
      <c r="L80" s="29"/>
      <c r="M80" s="29"/>
      <c r="N80" s="29"/>
      <c r="O80" s="29"/>
      <c r="P80" s="29"/>
      <c r="Q80" s="29"/>
      <c r="R80" s="29"/>
    </row>
    <row r="81" spans="11:18" ht="15">
      <c r="K81" s="1"/>
      <c r="L81" s="29"/>
      <c r="M81" s="29"/>
      <c r="N81" s="29"/>
      <c r="O81" s="29"/>
      <c r="P81" s="29"/>
      <c r="Q81" s="29"/>
      <c r="R81" s="29"/>
    </row>
    <row r="82" spans="11:18" ht="15">
      <c r="K82" s="1"/>
      <c r="L82" s="29"/>
      <c r="M82" s="29"/>
      <c r="N82" s="29"/>
      <c r="O82" s="29"/>
      <c r="P82" s="29"/>
      <c r="Q82" s="29"/>
      <c r="R82" s="29"/>
    </row>
    <row r="83" spans="11:18" ht="15">
      <c r="K83" s="1"/>
      <c r="L83" s="29"/>
      <c r="M83" s="29"/>
      <c r="N83" s="29"/>
      <c r="O83" s="29"/>
      <c r="P83" s="29"/>
      <c r="Q83" s="29"/>
      <c r="R83" s="29"/>
    </row>
    <row r="84" spans="11:18" ht="15">
      <c r="K84" s="1"/>
      <c r="L84" s="29"/>
      <c r="M84" s="29"/>
      <c r="N84" s="29"/>
      <c r="O84" s="29"/>
      <c r="P84" s="29"/>
      <c r="Q84" s="29"/>
      <c r="R84" s="29"/>
    </row>
    <row r="85" spans="11:18" ht="15">
      <c r="K85" s="1"/>
      <c r="L85" s="29"/>
      <c r="M85" s="29"/>
      <c r="N85" s="29"/>
      <c r="O85" s="29"/>
      <c r="P85" s="29"/>
      <c r="Q85" s="29"/>
      <c r="R85" s="29"/>
    </row>
    <row r="86" spans="11:18" ht="15">
      <c r="K86" s="1"/>
      <c r="L86" s="29"/>
      <c r="M86" s="29"/>
      <c r="N86" s="29"/>
      <c r="O86" s="29"/>
      <c r="P86" s="29"/>
      <c r="Q86" s="29"/>
      <c r="R86" s="29"/>
    </row>
    <row r="87" spans="11:18" ht="15">
      <c r="K87" s="1"/>
      <c r="L87" s="29"/>
      <c r="M87" s="29"/>
      <c r="N87" s="29"/>
      <c r="O87" s="29"/>
      <c r="P87" s="29"/>
      <c r="Q87" s="29"/>
      <c r="R87" s="29"/>
    </row>
    <row r="88" spans="11:18" ht="15">
      <c r="K88" s="1"/>
      <c r="L88" s="29"/>
      <c r="M88" s="29"/>
      <c r="N88" s="29"/>
      <c r="O88" s="29"/>
      <c r="P88" s="29"/>
      <c r="Q88" s="29"/>
      <c r="R88" s="29"/>
    </row>
    <row r="89" spans="11:18" ht="15">
      <c r="K89" s="1"/>
      <c r="L89" s="29"/>
      <c r="M89" s="29"/>
      <c r="N89" s="29"/>
      <c r="O89" s="29"/>
      <c r="P89" s="29"/>
      <c r="Q89" s="29"/>
      <c r="R89" s="29"/>
    </row>
    <row r="90" spans="11:18" ht="15">
      <c r="K90" s="1"/>
      <c r="L90" s="29"/>
      <c r="M90" s="29"/>
      <c r="N90" s="29"/>
      <c r="O90" s="29"/>
      <c r="P90" s="29"/>
      <c r="Q90" s="29"/>
      <c r="R90" s="29"/>
    </row>
    <row r="91" spans="11:18" ht="15">
      <c r="K91" s="1"/>
      <c r="L91" s="29"/>
      <c r="M91" s="29"/>
      <c r="N91" s="29"/>
      <c r="O91" s="29"/>
      <c r="P91" s="29"/>
      <c r="Q91" s="29"/>
      <c r="R91" s="29"/>
    </row>
    <row r="92" spans="11:18" ht="15">
      <c r="K92" s="1"/>
      <c r="L92" s="29"/>
      <c r="M92" s="29"/>
      <c r="N92" s="29"/>
      <c r="O92" s="29"/>
      <c r="P92" s="29"/>
      <c r="Q92" s="29"/>
      <c r="R92" s="29"/>
    </row>
    <row r="93" spans="11:18" ht="15">
      <c r="K93" s="1"/>
      <c r="L93" s="29"/>
      <c r="M93" s="29"/>
      <c r="N93" s="29"/>
      <c r="O93" s="29"/>
      <c r="P93" s="29"/>
      <c r="Q93" s="29"/>
      <c r="R93" s="29"/>
    </row>
    <row r="94" spans="11:18" ht="15">
      <c r="K94" s="1"/>
      <c r="L94" s="29"/>
      <c r="M94" s="29"/>
      <c r="N94" s="29"/>
      <c r="O94" s="29"/>
      <c r="P94" s="29"/>
      <c r="Q94" s="29"/>
      <c r="R94" s="29"/>
    </row>
    <row r="95" spans="11:18" ht="15">
      <c r="K95" s="1"/>
      <c r="L95" s="29"/>
      <c r="M95" s="29"/>
      <c r="N95" s="29"/>
      <c r="O95" s="29"/>
      <c r="P95" s="29"/>
      <c r="Q95" s="29"/>
      <c r="R95" s="29"/>
    </row>
    <row r="96" spans="11:18" ht="15">
      <c r="K96" s="1"/>
      <c r="L96" s="29"/>
      <c r="M96" s="29"/>
      <c r="N96" s="29"/>
      <c r="O96" s="29"/>
      <c r="P96" s="29"/>
      <c r="Q96" s="29"/>
      <c r="R96" s="29"/>
    </row>
    <row r="97" spans="11:18" ht="15">
      <c r="K97" s="1"/>
      <c r="L97" s="29"/>
      <c r="M97" s="29"/>
      <c r="N97" s="29"/>
      <c r="O97" s="29"/>
      <c r="P97" s="29"/>
      <c r="Q97" s="29"/>
      <c r="R97" s="29"/>
    </row>
    <row r="98" spans="11:18" ht="15">
      <c r="K98" s="1"/>
      <c r="L98" s="29"/>
      <c r="M98" s="29"/>
      <c r="N98" s="29"/>
      <c r="O98" s="29"/>
      <c r="P98" s="29"/>
      <c r="Q98" s="29"/>
      <c r="R98" s="29"/>
    </row>
    <row r="99" spans="11:18" ht="15">
      <c r="K99" s="1"/>
      <c r="L99" s="29"/>
      <c r="M99" s="29"/>
      <c r="N99" s="29"/>
      <c r="O99" s="29"/>
      <c r="P99" s="29"/>
      <c r="Q99" s="29"/>
      <c r="R99" s="29"/>
    </row>
    <row r="100" spans="11:18" ht="15">
      <c r="K100" s="1"/>
      <c r="L100" s="29"/>
      <c r="M100" s="29"/>
      <c r="N100" s="29"/>
      <c r="O100" s="29"/>
      <c r="P100" s="29"/>
      <c r="Q100" s="29"/>
      <c r="R100" s="29"/>
    </row>
    <row r="101" spans="11:18" ht="15">
      <c r="K101" s="1"/>
      <c r="L101" s="29"/>
      <c r="M101" s="29"/>
      <c r="N101" s="29"/>
      <c r="O101" s="29"/>
      <c r="P101" s="29"/>
      <c r="Q101" s="29"/>
      <c r="R101" s="29"/>
    </row>
    <row r="102" spans="11:18" ht="15">
      <c r="K102" s="1"/>
      <c r="L102" s="29"/>
      <c r="M102" s="29"/>
      <c r="N102" s="29"/>
      <c r="O102" s="29"/>
      <c r="P102" s="29"/>
      <c r="Q102" s="29"/>
      <c r="R102" s="29"/>
    </row>
    <row r="103" spans="11:18" ht="15">
      <c r="K103" s="1"/>
      <c r="L103" s="29"/>
      <c r="M103" s="29"/>
      <c r="N103" s="29"/>
      <c r="O103" s="29"/>
      <c r="P103" s="29"/>
      <c r="Q103" s="29"/>
      <c r="R103" s="29"/>
    </row>
    <row r="104" spans="11:18" ht="15">
      <c r="K104" s="1"/>
      <c r="L104" s="29"/>
      <c r="M104" s="29"/>
      <c r="N104" s="29"/>
      <c r="O104" s="29"/>
      <c r="P104" s="29"/>
      <c r="Q104" s="29"/>
      <c r="R104" s="29"/>
    </row>
    <row r="105" spans="11:17" ht="15">
      <c r="K105" s="1"/>
      <c r="L105" s="1"/>
      <c r="M105" s="1"/>
      <c r="N105" s="1"/>
      <c r="O105" s="2"/>
      <c r="P105" s="1"/>
      <c r="Q105" s="19"/>
    </row>
    <row r="106" spans="11:17" ht="15">
      <c r="K106" s="1"/>
      <c r="L106" s="1"/>
      <c r="M106" s="1"/>
      <c r="N106" s="1"/>
      <c r="O106" s="2"/>
      <c r="P106" s="1"/>
      <c r="Q106" s="19"/>
    </row>
    <row r="107" spans="11:17" ht="15">
      <c r="K107" s="1"/>
      <c r="L107" s="1"/>
      <c r="M107" s="1"/>
      <c r="N107" s="1"/>
      <c r="O107" s="2"/>
      <c r="P107" s="5"/>
      <c r="Q107" s="23"/>
    </row>
    <row r="108" spans="11:17" ht="15">
      <c r="K108" s="1"/>
      <c r="L108" s="1"/>
      <c r="M108" s="1"/>
      <c r="N108" s="1"/>
      <c r="O108" s="1"/>
      <c r="P108" s="5"/>
      <c r="Q108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Костин</cp:lastModifiedBy>
  <dcterms:created xsi:type="dcterms:W3CDTF">2014-03-16T09:37:19Z</dcterms:created>
  <dcterms:modified xsi:type="dcterms:W3CDTF">2020-01-24T08:10:30Z</dcterms:modified>
  <cp:category/>
  <cp:version/>
  <cp:contentType/>
  <cp:contentStatus/>
</cp:coreProperties>
</file>