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7795" windowHeight="14070" activeTab="2"/>
  </bookViews>
  <sheets>
    <sheet name="Как пользоваться" sheetId="1" r:id="rId1"/>
    <sheet name="Стандартизированная ставка" sheetId="2" r:id="rId2"/>
    <sheet name="Ставка за единицу макс.мощности" sheetId="3" r:id="rId3"/>
  </sheets>
  <definedNames/>
  <calcPr fullCalcOnLoad="1"/>
</workbook>
</file>

<file path=xl/sharedStrings.xml><?xml version="1.0" encoding="utf-8"?>
<sst xmlns="http://schemas.openxmlformats.org/spreadsheetml/2006/main" count="373" uniqueCount="134">
  <si>
    <t>ставка С1</t>
  </si>
  <si>
    <t>150-670</t>
  </si>
  <si>
    <t>до 150</t>
  </si>
  <si>
    <t>от 670</t>
  </si>
  <si>
    <t>СТАНДАРТИЗИРОВАННАЯ СТАВКА</t>
  </si>
  <si>
    <t>ставка С2</t>
  </si>
  <si>
    <t>сечение</t>
  </si>
  <si>
    <t>СМР</t>
  </si>
  <si>
    <t>ставка С3</t>
  </si>
  <si>
    <t>ставка С4</t>
  </si>
  <si>
    <t>КТП-1000</t>
  </si>
  <si>
    <t>БКТП-63</t>
  </si>
  <si>
    <t>БКТП-100</t>
  </si>
  <si>
    <t>БКТП-160</t>
  </si>
  <si>
    <t>БКТП-250</t>
  </si>
  <si>
    <t>БКТП-400</t>
  </si>
  <si>
    <t>БКТП-630</t>
  </si>
  <si>
    <t>БКТП-1000</t>
  </si>
  <si>
    <t>КТП-2х63</t>
  </si>
  <si>
    <t>КТП-2х100</t>
  </si>
  <si>
    <t>КТП-2х160</t>
  </si>
  <si>
    <t>КТП-2х250</t>
  </si>
  <si>
    <t>КТП-2х400</t>
  </si>
  <si>
    <t>КТП-2х630</t>
  </si>
  <si>
    <t>КТП-2х1000</t>
  </si>
  <si>
    <t>БКТП-2х63</t>
  </si>
  <si>
    <t>БКТП-2х100</t>
  </si>
  <si>
    <t>БКТП-2х160</t>
  </si>
  <si>
    <t>БКТП-2х250</t>
  </si>
  <si>
    <t>БКТП-2х400</t>
  </si>
  <si>
    <t>БКТП-2х630</t>
  </si>
  <si>
    <t>БКТП-2х1000</t>
  </si>
  <si>
    <t>Строительство ВЛ:</t>
  </si>
  <si>
    <t>Строительство КЛ:</t>
  </si>
  <si>
    <t>Строительсво подстанций:</t>
  </si>
  <si>
    <t>Индексы изменения сметной стоимости</t>
  </si>
  <si>
    <t>кВт</t>
  </si>
  <si>
    <t>П=С1*N</t>
  </si>
  <si>
    <t>N=</t>
  </si>
  <si>
    <t>&lt;- мощность по заявке</t>
  </si>
  <si>
    <t>П=</t>
  </si>
  <si>
    <t>&lt;- до 150кВт</t>
  </si>
  <si>
    <t>&lt;- от 150 до 670кВт</t>
  </si>
  <si>
    <t>&lt;- от 670кВт</t>
  </si>
  <si>
    <t>Плата за бумагу (без работ):</t>
  </si>
  <si>
    <t>Плата за мероприятия последней мили:</t>
  </si>
  <si>
    <t>руб.</t>
  </si>
  <si>
    <t>С1=</t>
  </si>
  <si>
    <t>&lt;- в зависимости от мощности</t>
  </si>
  <si>
    <t>Lкабеля 0,4кВ, км</t>
  </si>
  <si>
    <t>Lпрокола 0,4кВ, км</t>
  </si>
  <si>
    <t>L ВЛ-0,4кВ</t>
  </si>
  <si>
    <t>Lкабеля 6(10)кВ, км</t>
  </si>
  <si>
    <t>Lпрокола 6(10)кВ, км</t>
  </si>
  <si>
    <t>L ВЛ-6(10)кВ</t>
  </si>
  <si>
    <t>&lt;- длина воздушной линии 0,4кВ</t>
  </si>
  <si>
    <t>&lt;- длина воздушной линии 6(10)кВ</t>
  </si>
  <si>
    <t>&lt;- длина кабеля 6(10)кВ</t>
  </si>
  <si>
    <t>&lt;- длина прокола 6(10)кВ (при наличии)</t>
  </si>
  <si>
    <t>&lt;- длина кабеля 0,4кВ</t>
  </si>
  <si>
    <t>&lt;- длина прокола 0,4кВ (при наличии)</t>
  </si>
  <si>
    <t>Транформаторная подстанция</t>
  </si>
  <si>
    <t>МАКСИМАЛЬНАЯ МОЩНОСТЬ</t>
  </si>
  <si>
    <t>по уровню напряжения 0,4кВ</t>
  </si>
  <si>
    <t>по уровню напряжения 6(10)кВ</t>
  </si>
  <si>
    <t>кабель</t>
  </si>
  <si>
    <t>ВЛ</t>
  </si>
  <si>
    <r>
      <t>П=С1*N+(C2*L</t>
    </r>
    <r>
      <rPr>
        <b/>
        <sz val="12"/>
        <rFont val="Arial Cyr"/>
        <family val="0"/>
      </rPr>
      <t>вл</t>
    </r>
    <r>
      <rPr>
        <b/>
        <sz val="16"/>
        <rFont val="Arial Cyr"/>
        <family val="0"/>
      </rPr>
      <t>+C3*L</t>
    </r>
    <r>
      <rPr>
        <b/>
        <sz val="12"/>
        <rFont val="Arial Cyr"/>
        <family val="0"/>
      </rPr>
      <t>кл</t>
    </r>
    <r>
      <rPr>
        <b/>
        <sz val="16"/>
        <rFont val="Arial Cyr"/>
        <family val="0"/>
      </rPr>
      <t>+С4*N)*Zизм.ст.</t>
    </r>
  </si>
  <si>
    <t>&lt;- наличие (1 - есть, 0 - нет)</t>
  </si>
  <si>
    <t>кабель 6(10)кВ</t>
  </si>
  <si>
    <t>кабель 0,4кВ</t>
  </si>
  <si>
    <t>ВЛ-6(10)кВ</t>
  </si>
  <si>
    <t>ВЛ-0,4кВ</t>
  </si>
  <si>
    <t>для III кат.</t>
  </si>
  <si>
    <t>для II кат.</t>
  </si>
  <si>
    <t>КТП менее 1000кВА</t>
  </si>
  <si>
    <t>П=С1*N+(C2*N+C3*N+С4*N)</t>
  </si>
  <si>
    <t>Ячейка</t>
  </si>
  <si>
    <t>свыше 150 кВт</t>
  </si>
  <si>
    <t>до 150 кВт</t>
  </si>
  <si>
    <t>НДС</t>
  </si>
  <si>
    <t>свыше 670 кВт</t>
  </si>
  <si>
    <t>&lt;- ставка подстанция</t>
  </si>
  <si>
    <t>&lt;- ставка для ВЛ-0,4кВ нужного сечения</t>
  </si>
  <si>
    <t>&lt;- ставка для ВЛ-6(10)кВ нужного сечения</t>
  </si>
  <si>
    <t>&lt;- ставка для прокола кабеля нужного сечения</t>
  </si>
  <si>
    <t>&lt;- ставка для кабеля нужного сечения</t>
  </si>
  <si>
    <t>Приказ РЭК №416-нп от 29.12.2015г. - свыше 15 кВт</t>
  </si>
  <si>
    <t xml:space="preserve">где:
Птп — плата за технологическое присоединение энергопринимающих устройств заявителя, руб.
С1 — стандартизированная тарифная ставка на покрытие расходов сетевой организации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организационным мероприятиям (не включающим в себя разработку сетевой организацией проектной документации согласно обязательствам, предусмотренным техническими условиями, и выполнение технических условий сетевой организацией, включая осуществление сетевой организацией мероприятий по подключению устройств под действие аппаратуры противоаварийной и режимной автоматики в соответствии с техническими условиями) в соответствии с Приложением 1 к установленным приказам в зависимости от уровня напряжения и максимальной мощности, руб./кВт.
Nì - объем максимальной мощности, указанный в заявке на технологическое присоединение заявителем, кВт.
С2ì, С3ì, - стандартизированные тарифные ставки на покрытие расходов сетевой организации на строительство воздушных (С2) и (или) кабельных (СЗ) линий электропередачи на i-м уровне напряжения в соответствии с Приложением 1 к установленным приказам соответственно, руб./км.
Li – протяженность воздушных или кабельных линий на i-том уровне напряжения, строительство которых предусмотрено согласно выданных технических условий для технологического присоединения заявителя, км.
С4ì – стандартизированная тарифная ставка на покрытие расходов сетевой организации на строительство подстанций в соответствии с Приложением 1 к установленным приказам в зависимости от максимальной мощности, руб./кВт.
Zизм.ст.- индексы изменения сметной стоимости для Тверской области, в которой располагаются существующие узловые подстанции, к которым предполагается технологическое присоединение устройств, на квартал, предшествующий кварталу, в котором определяется плата за технологическое присоединение, к федеральным (территориальным) единичным расценкам 2001 года, рекомендуемые Министерством регионального развития Российской Федерации в рамках реализации полномочий в области сметного нормирования и ценообразования в сфере градостроительной деятельности.
</t>
  </si>
  <si>
    <t xml:space="preserve">Размер платы за технологическое присоединение определяется в соответствии со стандартизированной ставкой или ставкой за единицу максимальной мощности, утвержденными приказом Главного Управления «Региональная энергетическая комиссия» Тверской области от 29.12.2015 г. №416-нп.
При применении стандартизированной ставки для расчета платы за технологическое присоединение используются показатели, участвующие в расчете, согласно выданным техническим условиям.
Формулы платы за технологическое присоединение при применении стандартизированных ставок для расчета платы за технологическое присоединение к электрическим сетям:
а) Согласно техническим условиям отсутствует необходимость реализации мероприятий «последней мили» (строительство электросетевых объектов не требуется):
                                                                        Птп =C1*Nì
б) Согласно техническим условиям предусматривается мероприятие «последней мили» по прокладке воздушных и (или) кабельных линий:
                                                  Птп =C1*Nì +( ∑С2ì *Lì + ∑СЗ*Lì)*Zизм.ст.
                                                                              i                   i
в) Согласно техническим условиям предусматриваются мероприятия «последней мили» по строительству комплектных трансформаторных подстанций (КТП), распределительных трансформаторных подстанций (РТП) с уровнем напряжения до 35 кВ:
                                          Птп =C1*Nì +( ∑С2ì *Lì + ∑СЗ*Lì+∑С4ì * Nì)*Zизм.ст.
                                                                      i                   i               i
</t>
  </si>
  <si>
    <t xml:space="preserve">При применении ставки за единицу максимальной мощности для расчета платы за технологическое присоединение используются показатели, участвующие в расчете, согласно выданным техническим условиям.
Формула платы за технологическое присоединение для применения ставок за единицу максимальной мощности при расчете платы за технологическое присоединение к электрическим сетям:
Согласно техническим условиям предусматриваются мероприятия «последней мили» по строительству комплектных трансформаторных подстанций (КТП), распределительных трансформаторных подстанций (РТП) с уровнем напряжения до 35 кВ:
                                             Птп =C1*Nì +( ∑С2ì *Nì + ∑СЗ*Nì+∑С4ì * Nì)
                                                                        i                   i               i
где:
Птп — плата за технологическое присоединение энергопринимающих устройств заявителя, руб.
С1 — ставка за единицу максимальной мощности на покрытие расходов сетевой организации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организационным мероприятиям (не включающим в себя разработку сетевой организацией проектной документации согласно обязательствам, предусмотренным техническими условиями, и выполнение технических условий сетевой организацией, включая осуществление сетевой организацией мероприятий по подключению устройств под действие аппаратуры противоаварийной и режимной автоматики в соответствии с техническими условиями) в соответствии с Приложением 2 к настоящему приказу в зависимости от уровня напряжения и максимальной мощности, руб./кВт.
Nì - объем максимальной мощности, указанный в заявке на технологическое присоединение заявителем, кВт.
С2ì, С3ì, - ставки за единицу максимальной мощности на покрытие расходов сетевой организации на строительство воздушных (С2) и (или) кабельных (СЗ) линий электропередачи на i-м уровне напряжения в соответствии с Приложением 2 к установленным приказам соответственно, руб./км.
С4ì – ставка за единицу максимальной мощности на покрытие расходов сетевой организации на строительство подстанций в соответствии с Приложением 2 к настоящему приказу в зависимости от максимальной мощности, руб./кВт.
</t>
  </si>
  <si>
    <t xml:space="preserve">                                             ОБЩАЯ ИНФОРМАЦИЯ</t>
  </si>
  <si>
    <t xml:space="preserve">      Как расчитать стоимость технологического присоединения согласно выданным техническим условиям</t>
  </si>
  <si>
    <t>150-670 кВт</t>
  </si>
  <si>
    <t>от 670 кВт</t>
  </si>
  <si>
    <t>3х16+1х25мм</t>
  </si>
  <si>
    <t>3х25+1х35мм</t>
  </si>
  <si>
    <t>3х35+1х50мм</t>
  </si>
  <si>
    <t>3х50+1х70мм</t>
  </si>
  <si>
    <t>3х70+1х95мм</t>
  </si>
  <si>
    <t>3х95+1х120мм</t>
  </si>
  <si>
    <t>4х95мм</t>
  </si>
  <si>
    <t>1х35мм</t>
  </si>
  <si>
    <t>1х50мм</t>
  </si>
  <si>
    <t>1х70мм</t>
  </si>
  <si>
    <t>1х95мм</t>
  </si>
  <si>
    <t>1х120мм</t>
  </si>
  <si>
    <t>4х50мм</t>
  </si>
  <si>
    <t>4х70мм</t>
  </si>
  <si>
    <t>4х120мм</t>
  </si>
  <si>
    <t>4х150мм</t>
  </si>
  <si>
    <t>4х185мм</t>
  </si>
  <si>
    <t>4х240мм</t>
  </si>
  <si>
    <t>3х240мм</t>
  </si>
  <si>
    <t>3х185мм</t>
  </si>
  <si>
    <t>3х150мм</t>
  </si>
  <si>
    <t>3х120мм</t>
  </si>
  <si>
    <t>3х95мм</t>
  </si>
  <si>
    <t>3х70мм</t>
  </si>
  <si>
    <t>руб./кВт</t>
  </si>
  <si>
    <t>провод ВЛ 10кВ СИП-3</t>
  </si>
  <si>
    <t>провод ВЛ 0,4кВ СИП-2</t>
  </si>
  <si>
    <t>Кабель 0,4кВ в траншее</t>
  </si>
  <si>
    <t>прокол 0,4кВ</t>
  </si>
  <si>
    <t>Кабель 6(10) кВ в траншее</t>
  </si>
  <si>
    <t>прокол 6(10)кВ</t>
  </si>
  <si>
    <t>руб./км</t>
  </si>
  <si>
    <t>1. Выбираем способ расчета платы, для чего переходим к выбору листа в нижней части таблицы (стандартизированная ставка или ставка за единицу макс.мощности)</t>
  </si>
  <si>
    <t>длины КЛ и ВЛ необходимо вводить в километрах</t>
  </si>
  <si>
    <t>Примечание:</t>
  </si>
  <si>
    <t>ставка подстация, руб.</t>
  </si>
  <si>
    <t>3. При выборе вкладки "ставка за единицу макс.мощности": в полях выделенных ярко желтым цветом необходимо ввести данные согласно выданным техническим условиям. Если техническими условиями не предусмотрены мероприятия по строительству "последней мили", Вам необходимо использовать верхнее желтое поле, в котором нужно указать максимальную мощность согласно ТУ, после чего нажать "ENTER". Программа автоматически произведет расчет стоимости, которая отобразится напротив значения "П=". Если техническими условиями предусмотрены мероприятия по строительству "последней мили", Вам необходимо использовать нижнее желтое поле, в котором нужно указать максимальную мощность, стоимость ставки С1 (в зависимости от мощности), а также наличие/отсутсвие тех или иных мероприятий (касательно ВЛ и КЛ, ТП) согласно ТУ. В случае наличия мероприятия, в графе напротив этого мероприятия необходимо вписать цифру 1. Если мероприятие не предусмотрено, то оставляем цифру О. Примечение: Стоимость подстанции выбираем из таблицы справа (аналогично выбору стоимости мероприятия во вкладке "стандартизированная ставка"), два столбца обязательны к заполнению в случае II категории надежности (аналогично разъяснению к вкладке "стандартизированная ставка"). После ввода всех исходных данных, нажмите ENTER. Программа автоматически произведет расчет стоимости, которая отобразится напротив значения "П=".</t>
  </si>
  <si>
    <t>2. При выборе вкладки "стандартизированная ставка": в полях выделенных ярко желтым цветом необходимо ввести данные согласно выданным техническим условиям. Если техническими условиями не предусмотрены мероприятия по строительству "последней мили", Вам необходимо использовать верхнее желтое поле, в котором нужно указать максимальную мощность согласно ТУ, после чего нажать "ENTER". Программа автоматически произведет расчет стоимости, которая отобразится напротив значения "П=". Если техническими условиями предусмотрены мероприятия по строительству "последней мили", Вам необходимо использовать нижнее желтое поле, в котором нужно указать максимальную мощность, стоимость ставки С1 (в зависимости от мощности), длину КЛ, ВЛ, а также их стоимость согласно представленным таблицам стоимости материалов в зависимости от сечения (касательно ВЛ и КЛ) или мощности (касательно) трансформаторной подстанции согласно ТУ. Примечение: если категория надежности II, то в левый и правый столбцы таблицы необходимо вводить одинаковые данные, если категория надежности III - использовать для ввода данных необходимо только правый столбец. После ввода всех исходных данных, нажмите ENTER. Программа автоматически произведет расчет стоимости, которая отобразится напротив значения "П=".</t>
  </si>
  <si>
    <t>Письмо Министерства строительства и жилищно-коммунального хозяйства РФ №31523-ХМ/09 от 27.09.2016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</si>
</sst>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ck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5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2" fontId="35" fillId="0" borderId="10" xfId="0" applyNumberFormat="1" applyFont="1" applyBorder="1" applyAlignment="1">
      <alignment horizontal="center"/>
    </xf>
    <xf numFmtId="0" fontId="2" fillId="0" borderId="0" xfId="53">
      <alignment/>
      <protection/>
    </xf>
    <xf numFmtId="0" fontId="4" fillId="0" borderId="0" xfId="53" applyFont="1">
      <alignment/>
      <protection/>
    </xf>
    <xf numFmtId="0" fontId="2" fillId="0" borderId="0" xfId="53" applyBorder="1">
      <alignment/>
      <protection/>
    </xf>
    <xf numFmtId="2" fontId="0" fillId="0" borderId="13" xfId="0" applyNumberFormat="1" applyBorder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5" fillId="0" borderId="0" xfId="0" applyFont="1" applyAlignment="1">
      <alignment wrapText="1"/>
    </xf>
    <xf numFmtId="2" fontId="0" fillId="33" borderId="0" xfId="0" applyNumberFormat="1" applyFill="1" applyAlignment="1">
      <alignment/>
    </xf>
    <xf numFmtId="0" fontId="35" fillId="0" borderId="0" xfId="0" applyFont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5" xfId="53" applyFill="1" applyBorder="1">
      <alignment/>
      <protection/>
    </xf>
    <xf numFmtId="0" fontId="2" fillId="34" borderId="13" xfId="53" applyFill="1" applyBorder="1">
      <alignment/>
      <protection/>
    </xf>
    <xf numFmtId="0" fontId="2" fillId="34" borderId="16" xfId="53" applyFill="1" applyBorder="1">
      <alignment/>
      <protection/>
    </xf>
    <xf numFmtId="0" fontId="3" fillId="34" borderId="17" xfId="53" applyFont="1" applyFill="1" applyBorder="1">
      <alignment/>
      <protection/>
    </xf>
    <xf numFmtId="0" fontId="2" fillId="34" borderId="0" xfId="53" applyFill="1" applyBorder="1">
      <alignment/>
      <protection/>
    </xf>
    <xf numFmtId="0" fontId="2" fillId="34" borderId="18" xfId="53" applyFill="1" applyBorder="1">
      <alignment/>
      <protection/>
    </xf>
    <xf numFmtId="0" fontId="2" fillId="34" borderId="17" xfId="53" applyFill="1" applyBorder="1">
      <alignment/>
      <protection/>
    </xf>
    <xf numFmtId="2" fontId="2" fillId="34" borderId="0" xfId="53" applyNumberFormat="1" applyFill="1" applyBorder="1">
      <alignment/>
      <protection/>
    </xf>
    <xf numFmtId="0" fontId="2" fillId="34" borderId="19" xfId="53" applyFill="1" applyBorder="1">
      <alignment/>
      <protection/>
    </xf>
    <xf numFmtId="2" fontId="2" fillId="34" borderId="20" xfId="53" applyNumberFormat="1" applyFill="1" applyBorder="1">
      <alignment/>
      <protection/>
    </xf>
    <xf numFmtId="0" fontId="2" fillId="34" borderId="20" xfId="53" applyFill="1" applyBorder="1">
      <alignment/>
      <protection/>
    </xf>
    <xf numFmtId="0" fontId="2" fillId="34" borderId="21" xfId="53" applyFill="1" applyBorder="1">
      <alignment/>
      <protection/>
    </xf>
    <xf numFmtId="0" fontId="3" fillId="34" borderId="15" xfId="53" applyFont="1" applyFill="1" applyBorder="1">
      <alignment/>
      <protection/>
    </xf>
    <xf numFmtId="2" fontId="0" fillId="34" borderId="13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20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/>
    </xf>
    <xf numFmtId="1" fontId="0" fillId="34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/>
    </xf>
    <xf numFmtId="0" fontId="4" fillId="0" borderId="0" xfId="53" applyFont="1" applyBorder="1">
      <alignment/>
      <protection/>
    </xf>
    <xf numFmtId="2" fontId="35" fillId="0" borderId="22" xfId="0" applyNumberFormat="1" applyFont="1" applyBorder="1" applyAlignment="1">
      <alignment/>
    </xf>
    <xf numFmtId="2" fontId="35" fillId="0" borderId="23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4" fillId="0" borderId="25" xfId="53" applyFont="1" applyBorder="1">
      <alignment/>
      <protection/>
    </xf>
    <xf numFmtId="0" fontId="2" fillId="0" borderId="26" xfId="53" applyBorder="1">
      <alignment/>
      <protection/>
    </xf>
    <xf numFmtId="0" fontId="2" fillId="0" borderId="25" xfId="53" applyBorder="1">
      <alignment/>
      <protection/>
    </xf>
    <xf numFmtId="0" fontId="2" fillId="0" borderId="27" xfId="53" applyBorder="1">
      <alignment/>
      <protection/>
    </xf>
    <xf numFmtId="0" fontId="2" fillId="0" borderId="28" xfId="53" applyBorder="1">
      <alignment/>
      <protection/>
    </xf>
    <xf numFmtId="0" fontId="2" fillId="0" borderId="29" xfId="53" applyBorder="1">
      <alignment/>
      <protection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27"/>
  <sheetViews>
    <sheetView zoomScalePageLayoutView="0" workbookViewId="0" topLeftCell="A7">
      <selection activeCell="A8" sqref="A8"/>
    </sheetView>
  </sheetViews>
  <sheetFormatPr defaultColWidth="9.140625" defaultRowHeight="15"/>
  <cols>
    <col min="1" max="1" width="119.140625" style="0" customWidth="1"/>
    <col min="2" max="2" width="9.140625" style="0" customWidth="1"/>
  </cols>
  <sheetData>
    <row r="1" ht="26.25">
      <c r="A1" s="71" t="s">
        <v>91</v>
      </c>
    </row>
    <row r="2" spans="1:45" ht="316.5" customHeight="1">
      <c r="A2" s="69" t="s">
        <v>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45" ht="364.5" customHeight="1">
      <c r="A3" s="68" t="s">
        <v>88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</row>
    <row r="4" spans="1:45" ht="375.75" customHeight="1">
      <c r="A4" s="68" t="s">
        <v>90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</row>
    <row r="5" spans="1:45" ht="17.25">
      <c r="A5" s="70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</row>
    <row r="6" spans="1:45" ht="30">
      <c r="A6" s="68" t="s">
        <v>127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ht="180">
      <c r="A7" s="82" t="s">
        <v>132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</row>
    <row r="8" spans="1:45" ht="186" customHeight="1">
      <c r="A8" s="82" t="s">
        <v>131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</row>
    <row r="9" spans="1:45" ht="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</row>
    <row r="10" spans="1:45" ht="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</row>
    <row r="11" spans="1:45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</row>
    <row r="12" spans="1:45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</row>
    <row r="16" spans="1:45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</row>
    <row r="17" spans="1:45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</row>
    <row r="18" spans="1:45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</row>
    <row r="19" spans="1:45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</row>
    <row r="20" spans="1:45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</row>
    <row r="21" spans="1:45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</row>
    <row r="22" spans="1:45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</row>
    <row r="26" spans="1:45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45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</row>
    <row r="34" spans="1:45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</row>
    <row r="35" spans="1:45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</row>
    <row r="36" spans="1:45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</row>
    <row r="37" spans="1:45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</row>
    <row r="38" spans="1:45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</row>
    <row r="39" spans="1:45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</row>
    <row r="40" spans="1:45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</row>
    <row r="41" spans="1:45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</row>
    <row r="42" spans="1:45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</row>
    <row r="43" spans="1:45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</row>
    <row r="44" spans="1:45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</row>
    <row r="45" spans="1:45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</row>
    <row r="46" spans="1:45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</row>
    <row r="47" spans="1:45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</row>
    <row r="48" spans="1:45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</row>
    <row r="49" spans="1:45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</row>
    <row r="50" spans="1:45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</row>
    <row r="51" spans="1:45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</row>
    <row r="52" spans="1:45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  <row r="53" spans="1:45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1:45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1:45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1:45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1:45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1:45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1:45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1:45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</row>
    <row r="61" spans="1:45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</row>
    <row r="62" spans="1:45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  <row r="63" spans="1:45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</row>
    <row r="64" spans="1:45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</row>
    <row r="65" spans="1:45" ht="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</row>
    <row r="66" spans="1:45" ht="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</row>
    <row r="67" spans="1:45" ht="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</row>
    <row r="68" spans="1:45" ht="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</row>
    <row r="69" spans="1:45" ht="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</row>
    <row r="70" spans="1:45" ht="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</row>
    <row r="71" spans="1:45" ht="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</row>
    <row r="72" spans="1:45" ht="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</row>
    <row r="73" spans="1:45" ht="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</row>
    <row r="74" spans="1:45" ht="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1:45" ht="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45" ht="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</row>
    <row r="77" spans="1:45" ht="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45" ht="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</row>
    <row r="79" spans="1:45" ht="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45" ht="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45" ht="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:45" ht="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45" ht="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</row>
    <row r="84" spans="1:45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</row>
    <row r="85" spans="1:45" ht="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45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45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45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45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</row>
    <row r="90" spans="1:45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:45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</row>
    <row r="92" spans="1:45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</row>
    <row r="93" spans="1:45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45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45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</row>
    <row r="96" spans="1:45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</row>
    <row r="97" spans="1:45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1:45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1:45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</row>
    <row r="100" spans="1:45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</row>
    <row r="101" spans="1:45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</row>
    <row r="102" spans="1:45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1:45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</row>
    <row r="104" spans="1:45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</row>
    <row r="105" spans="1:45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</row>
    <row r="106" spans="1:45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</row>
    <row r="107" spans="1:45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</row>
    <row r="108" spans="1:45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</row>
    <row r="109" spans="1:45" ht="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</row>
    <row r="110" spans="1:45" ht="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</row>
    <row r="111" spans="1:45" ht="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</row>
    <row r="112" spans="1:45" ht="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</row>
    <row r="113" spans="1:45" ht="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</row>
    <row r="114" spans="1:45" ht="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</row>
    <row r="115" spans="1:45" ht="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</row>
    <row r="116" spans="1:45" ht="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</row>
    <row r="117" spans="1:45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</row>
    <row r="118" spans="1:45" ht="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</row>
    <row r="119" spans="1:45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</row>
    <row r="120" spans="1:45" ht="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</row>
    <row r="121" spans="1:45" ht="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</row>
    <row r="122" spans="1:45" ht="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</row>
    <row r="123" spans="1:45" ht="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</row>
    <row r="124" spans="1:45" ht="1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</row>
    <row r="125" spans="1:45" ht="1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</row>
    <row r="126" spans="1:45" ht="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</row>
    <row r="127" spans="1:45" ht="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</row>
    <row r="128" spans="1:45" ht="1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</row>
    <row r="129" spans="1:45" ht="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</row>
    <row r="130" spans="1:45" ht="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</row>
    <row r="131" spans="1:45" ht="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</row>
    <row r="132" spans="1:45" ht="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</row>
    <row r="133" spans="1:45" ht="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</row>
    <row r="134" spans="1:45" ht="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</row>
    <row r="135" spans="1:45" ht="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</row>
    <row r="136" spans="1:45" ht="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</row>
    <row r="137" spans="1:45" ht="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</row>
    <row r="138" spans="1:45" ht="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</row>
    <row r="139" spans="1:45" ht="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</row>
    <row r="140" spans="1:45" ht="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</row>
    <row r="141" spans="1:45" ht="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</row>
    <row r="142" spans="1:45" ht="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</row>
    <row r="143" spans="1:45" ht="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</row>
    <row r="144" spans="1:45" ht="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</row>
    <row r="145" spans="1:45" ht="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</row>
    <row r="146" spans="1:45" ht="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</row>
    <row r="147" spans="1:45" ht="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</row>
    <row r="148" spans="1:45" ht="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</row>
    <row r="149" spans="1:45" ht="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</row>
    <row r="150" spans="1:45" ht="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</row>
    <row r="151" spans="1:45" ht="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</row>
    <row r="152" spans="1:45" ht="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</row>
    <row r="153" spans="1:45" ht="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</row>
    <row r="154" spans="1:45" ht="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</row>
    <row r="155" spans="1:45" ht="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</row>
    <row r="156" spans="1:45" ht="1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</row>
    <row r="157" spans="1:45" ht="1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</row>
    <row r="158" spans="1:45" ht="1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</row>
    <row r="159" spans="1:45" ht="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</row>
    <row r="160" spans="1:45" ht="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</row>
    <row r="161" spans="1:45" ht="1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</row>
    <row r="162" spans="1:45" ht="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</row>
    <row r="163" spans="1:45" ht="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</row>
    <row r="164" spans="1:45" ht="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</row>
    <row r="165" spans="1:45" ht="1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</row>
    <row r="166" spans="1:45" ht="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</row>
    <row r="167" spans="1:45" ht="1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</row>
    <row r="168" spans="1:45" ht="1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</row>
    <row r="169" spans="1:45" ht="1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</row>
    <row r="170" spans="1:45" ht="1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</row>
    <row r="171" spans="1:45" ht="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</row>
    <row r="172" spans="1:45" ht="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</row>
    <row r="173" spans="1:45" ht="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</row>
    <row r="174" spans="1:45" ht="1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</row>
    <row r="175" spans="1:45" ht="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</row>
    <row r="176" spans="1:45" ht="1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</row>
    <row r="177" spans="1:45" ht="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</row>
    <row r="178" spans="1:45" ht="1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</row>
    <row r="179" spans="1:45" ht="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</row>
    <row r="180" spans="1:45" ht="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</row>
    <row r="181" spans="1:45" ht="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</row>
    <row r="182" spans="1:45" ht="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</row>
    <row r="183" spans="1:45" ht="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</row>
    <row r="184" spans="1:45" ht="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</row>
    <row r="185" spans="1:45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</row>
    <row r="186" spans="1:45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</row>
    <row r="187" spans="1:45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</row>
    <row r="188" spans="1:45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</row>
    <row r="189" spans="1:45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</row>
    <row r="190" spans="1:45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</row>
    <row r="191" spans="1:45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</row>
    <row r="192" spans="1:45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</row>
    <row r="193" spans="1:45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</row>
    <row r="194" spans="1:45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</row>
    <row r="195" spans="1:45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</row>
    <row r="196" spans="1:45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</row>
    <row r="197" spans="1:45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</row>
    <row r="198" spans="1:45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</row>
    <row r="199" spans="1:45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</row>
    <row r="200" spans="1:45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</row>
    <row r="201" spans="1:45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</row>
    <row r="202" spans="1:45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</row>
    <row r="203" spans="1:45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</row>
    <row r="204" spans="1:45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</row>
    <row r="205" spans="1:45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</row>
    <row r="206" spans="1:45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</row>
    <row r="207" spans="1:45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</row>
    <row r="208" spans="1:45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</row>
    <row r="209" spans="1:45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</row>
    <row r="210" spans="1:45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</row>
    <row r="211" spans="1:45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</row>
    <row r="212" spans="1:45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</row>
    <row r="213" spans="1:45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</row>
    <row r="214" spans="1:45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</row>
    <row r="215" spans="1:45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</row>
    <row r="216" spans="1:45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</row>
    <row r="217" spans="1:45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</row>
    <row r="218" spans="1:45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</row>
    <row r="219" spans="1:45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</row>
    <row r="220" spans="1:45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</row>
    <row r="221" spans="1:45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</row>
    <row r="222" spans="1:45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</row>
    <row r="223" spans="1:45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</row>
    <row r="224" spans="1:45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</row>
    <row r="225" spans="1:45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</row>
    <row r="226" spans="1:45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</row>
    <row r="227" spans="1:45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</row>
    <row r="228" spans="1:45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</row>
    <row r="229" spans="1:45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</row>
    <row r="230" spans="1:45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</row>
    <row r="231" spans="1:45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</row>
    <row r="232" spans="1:45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</row>
    <row r="233" spans="1:45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</row>
    <row r="234" spans="1:45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</row>
    <row r="235" spans="1:45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</row>
    <row r="236" spans="1:45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</row>
    <row r="237" spans="1:45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</row>
    <row r="238" spans="1:45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</row>
    <row r="239" spans="1:45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</row>
    <row r="240" spans="1:45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</row>
    <row r="241" spans="1:45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</row>
    <row r="242" spans="1:45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</row>
    <row r="243" spans="1:45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</row>
    <row r="244" spans="1:45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</row>
    <row r="245" spans="1:45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</row>
    <row r="246" spans="1:45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</row>
    <row r="247" spans="1:45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</row>
    <row r="248" spans="1:45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</row>
    <row r="249" spans="1:45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</row>
    <row r="250" spans="1:45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</row>
    <row r="251" spans="1:45" ht="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</row>
    <row r="252" spans="1:45" ht="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</row>
    <row r="253" spans="1:45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</row>
    <row r="254" spans="1:45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</row>
    <row r="255" spans="1:45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</row>
    <row r="256" spans="1:45" ht="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</row>
    <row r="257" spans="1:45" ht="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</row>
    <row r="258" spans="1:45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</row>
    <row r="259" spans="1:45" ht="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</row>
    <row r="260" spans="1:45" ht="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</row>
    <row r="261" spans="1:45" ht="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</row>
    <row r="262" spans="1:45" ht="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</row>
    <row r="263" spans="1:45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</row>
    <row r="264" spans="1:45" ht="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</row>
    <row r="265" spans="1:45" ht="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</row>
    <row r="266" spans="1:45" ht="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</row>
    <row r="267" spans="1:45" ht="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</row>
    <row r="268" spans="1:45" ht="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</row>
    <row r="269" spans="1:45" ht="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</row>
    <row r="270" spans="1:45" ht="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</row>
    <row r="271" spans="1:45" ht="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</row>
    <row r="272" spans="1:45" ht="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</row>
    <row r="273" spans="1:45" ht="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</row>
    <row r="274" spans="1:45" ht="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</row>
    <row r="275" spans="1:45" ht="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</row>
    <row r="276" spans="1:45" ht="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</row>
    <row r="277" spans="1:45" ht="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</row>
    <row r="278" spans="1:45" ht="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</row>
    <row r="279" spans="1:45" ht="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</row>
    <row r="280" spans="1:45" ht="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</row>
    <row r="281" spans="1:45" ht="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</row>
    <row r="282" spans="1:45" ht="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</row>
    <row r="283" spans="1:45" ht="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</row>
    <row r="284" spans="1:45" ht="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</row>
    <row r="285" spans="1:45" ht="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</row>
    <row r="286" spans="1:45" ht="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</row>
    <row r="287" spans="1:45" ht="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</row>
    <row r="288" spans="1:45" ht="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</row>
    <row r="289" spans="1:45" ht="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</row>
    <row r="290" spans="1:45" ht="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</row>
    <row r="291" spans="1:45" ht="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</row>
    <row r="292" spans="1:45" ht="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</row>
    <row r="293" spans="1:45" ht="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</row>
    <row r="294" spans="1:45" ht="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</row>
    <row r="295" spans="1:45" ht="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</row>
    <row r="296" spans="1:45" ht="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</row>
    <row r="297" spans="1:45" ht="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</row>
    <row r="298" spans="1:45" ht="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</row>
    <row r="299" spans="1:45" ht="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</row>
    <row r="300" spans="1:45" ht="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</row>
    <row r="301" spans="1:45" ht="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</row>
    <row r="302" spans="1:45" ht="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</row>
    <row r="303" spans="1:45" ht="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</row>
    <row r="304" spans="1:45" ht="1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</row>
    <row r="305" spans="1:45" ht="1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</row>
    <row r="306" spans="1:45" ht="1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</row>
    <row r="307" spans="1:45" ht="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</row>
    <row r="308" spans="1:45" ht="1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</row>
    <row r="309" spans="1:45" ht="1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</row>
    <row r="310" spans="1:45" ht="1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</row>
    <row r="311" spans="1:45" ht="1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</row>
    <row r="312" spans="1:45" ht="1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</row>
    <row r="313" spans="1:45" ht="1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</row>
    <row r="314" spans="1:45" ht="1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</row>
    <row r="315" spans="1:45" ht="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</row>
    <row r="316" spans="1:45" ht="1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</row>
    <row r="317" spans="1:45" ht="1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</row>
    <row r="318" spans="1:45" ht="1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</row>
    <row r="319" spans="1:45" ht="1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</row>
    <row r="320" spans="1:45" ht="1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</row>
    <row r="321" spans="1:45" ht="1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</row>
    <row r="322" spans="1:45" ht="1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</row>
    <row r="323" spans="1:45" ht="1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</row>
    <row r="324" spans="1:45" ht="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</row>
    <row r="325" spans="1:45" ht="1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</row>
    <row r="326" spans="1:45" ht="1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</row>
    <row r="327" spans="1:45" ht="1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</row>
    <row r="328" spans="1:45" ht="1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</row>
    <row r="329" spans="1:45" ht="1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</row>
    <row r="330" spans="1:45" ht="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</row>
    <row r="331" spans="1:45" ht="1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</row>
    <row r="332" spans="1:45" ht="1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</row>
    <row r="333" spans="1:45" ht="1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</row>
    <row r="334" spans="1:45" ht="1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</row>
    <row r="335" spans="1:45" ht="1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</row>
    <row r="336" spans="1:45" ht="1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</row>
    <row r="337" spans="1:45" ht="1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</row>
    <row r="338" spans="1:45" ht="1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</row>
    <row r="339" spans="1:45" ht="1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</row>
    <row r="340" spans="1:45" ht="1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</row>
    <row r="341" spans="1:45" ht="1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</row>
    <row r="342" spans="1:45" ht="1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</row>
    <row r="343" spans="1:45" ht="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</row>
    <row r="344" spans="1:45" ht="1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</row>
    <row r="345" spans="1:45" ht="1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</row>
    <row r="346" spans="1:45" ht="1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</row>
    <row r="347" spans="1:45" ht="1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</row>
    <row r="348" spans="1:45" ht="1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</row>
    <row r="349" spans="1:45" ht="1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</row>
    <row r="350" spans="1:45" ht="1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</row>
    <row r="351" spans="1:45" ht="1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</row>
    <row r="352" spans="1:45" ht="1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</row>
    <row r="353" spans="1:45" ht="1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</row>
    <row r="354" spans="1:45" ht="1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</row>
    <row r="355" spans="1:45" ht="1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</row>
    <row r="356" spans="1:45" ht="1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</row>
    <row r="357" spans="1:45" ht="1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</row>
    <row r="358" spans="1:45" ht="1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</row>
    <row r="359" spans="1:45" ht="1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</row>
    <row r="360" spans="1:45" ht="1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</row>
    <row r="361" spans="1:45" ht="1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</row>
    <row r="362" spans="1:45" ht="1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</row>
    <row r="363" spans="1:45" ht="1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</row>
    <row r="364" spans="1:45" ht="1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</row>
    <row r="365" spans="1:45" ht="1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</row>
    <row r="366" spans="1:45" ht="1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</row>
    <row r="367" spans="1:45" ht="1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</row>
    <row r="368" spans="1:45" ht="1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</row>
    <row r="369" spans="1:45" ht="1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</row>
    <row r="370" spans="1:45" ht="1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</row>
    <row r="371" spans="1:45" ht="1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</row>
    <row r="372" spans="1:45" ht="1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</row>
    <row r="373" spans="1:45" ht="1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</row>
    <row r="374" spans="1:45" ht="1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</row>
    <row r="375" spans="1:45" ht="1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</row>
    <row r="376" spans="1:45" ht="1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</row>
    <row r="377" spans="1:45" ht="1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</row>
    <row r="378" spans="1:45" ht="1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</row>
    <row r="379" spans="1:45" ht="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</row>
    <row r="380" spans="1:45" ht="1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</row>
    <row r="381" spans="1:45" ht="1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</row>
    <row r="382" spans="1:45" ht="1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</row>
    <row r="383" spans="1:45" ht="1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</row>
    <row r="384" spans="1:45" ht="1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</row>
    <row r="385" spans="1:45" ht="1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</row>
    <row r="386" spans="1:45" ht="1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</row>
    <row r="387" spans="1:45" ht="1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</row>
    <row r="388" spans="1:45" ht="1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</row>
    <row r="389" spans="1:45" ht="1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</row>
    <row r="390" spans="1:45" ht="1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</row>
    <row r="391" spans="1:45" ht="1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</row>
    <row r="392" spans="1:45" ht="1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</row>
    <row r="393" spans="1:45" ht="1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</row>
    <row r="394" spans="1:45" ht="1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</row>
    <row r="395" spans="1:45" ht="1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</row>
    <row r="396" spans="1:45" ht="1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</row>
    <row r="397" spans="1:45" ht="1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</row>
    <row r="398" spans="1:45" ht="1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</row>
    <row r="399" spans="1:45" ht="1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</row>
    <row r="400" spans="1:45" ht="1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</row>
    <row r="401" spans="1:45" ht="1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</row>
    <row r="402" spans="1:45" ht="1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</row>
    <row r="403" spans="1:45" ht="1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</row>
    <row r="404" spans="1:45" ht="1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</row>
    <row r="405" spans="1:45" ht="1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</row>
    <row r="406" spans="1:45" ht="1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</row>
    <row r="407" spans="1:45" ht="1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</row>
    <row r="408" spans="1:45" ht="1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</row>
    <row r="409" spans="1:45" ht="1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</row>
    <row r="410" spans="1:45" ht="1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</row>
    <row r="411" spans="1:45" ht="1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</row>
    <row r="412" spans="1:45" ht="1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</row>
    <row r="413" spans="1:45" ht="1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</row>
    <row r="414" spans="1:45" ht="1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</row>
    <row r="415" spans="1:45" ht="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</row>
    <row r="416" spans="1:45" ht="1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</row>
    <row r="417" spans="1:45" ht="1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</row>
    <row r="418" spans="1:45" ht="1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</row>
    <row r="419" spans="1:45" ht="1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</row>
    <row r="420" spans="1:45" ht="1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</row>
    <row r="421" spans="1:45" ht="1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</row>
    <row r="422" spans="1:45" ht="1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</row>
    <row r="423" spans="1:45" ht="1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</row>
    <row r="424" spans="1:45" ht="1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</row>
    <row r="425" spans="1:45" ht="1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</row>
    <row r="426" spans="1:45" ht="1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</row>
    <row r="427" spans="1:45" ht="1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</row>
    <row r="428" spans="1:45" ht="1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</row>
    <row r="429" spans="1:45" ht="1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</row>
    <row r="430" spans="1:45" ht="1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</row>
    <row r="431" spans="1:45" ht="1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</row>
    <row r="432" spans="1:45" ht="1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</row>
    <row r="433" spans="1:45" ht="1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</row>
    <row r="434" spans="1:45" ht="1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</row>
    <row r="435" spans="1:45" ht="1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</row>
    <row r="436" spans="1:45" ht="1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</row>
    <row r="437" spans="1:45" ht="1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</row>
    <row r="438" spans="1:45" ht="1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</row>
    <row r="439" spans="1:45" ht="1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</row>
    <row r="440" spans="1:45" ht="1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</row>
    <row r="441" spans="1:45" ht="1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</row>
    <row r="442" spans="1:45" ht="1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</row>
    <row r="443" spans="1:45" ht="1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</row>
    <row r="444" spans="1:45" ht="1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</row>
    <row r="445" spans="1:45" ht="1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</row>
    <row r="446" spans="1:45" ht="1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</row>
    <row r="447" spans="1:45" ht="1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</row>
    <row r="448" spans="1:45" ht="1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</row>
    <row r="449" spans="1:45" ht="1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</row>
    <row r="450" spans="1:45" ht="1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</row>
    <row r="451" spans="1:45" ht="1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</row>
    <row r="452" spans="1:45" ht="1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</row>
    <row r="453" spans="1:45" ht="1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</row>
    <row r="454" spans="1:45" ht="1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</row>
    <row r="455" spans="1:45" ht="1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</row>
    <row r="456" spans="1:45" ht="1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</row>
    <row r="457" spans="1:45" ht="1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</row>
    <row r="458" spans="1:45" ht="1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</row>
    <row r="459" spans="1:45" ht="1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</row>
    <row r="460" spans="1:45" ht="1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</row>
    <row r="461" spans="1:45" ht="1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</row>
    <row r="462" spans="1:45" ht="1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</row>
    <row r="463" spans="1:45" ht="1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</row>
    <row r="464" spans="1:45" ht="1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</row>
    <row r="465" spans="1:45" ht="1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</row>
    <row r="466" spans="1:45" ht="1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</row>
    <row r="467" spans="1:45" ht="1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</row>
    <row r="468" spans="1:45" ht="1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</row>
    <row r="469" spans="1:45" ht="1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</row>
    <row r="470" spans="1:45" ht="1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</row>
    <row r="471" spans="1:45" ht="1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</row>
    <row r="472" spans="1:45" ht="1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</row>
    <row r="473" spans="1:45" ht="1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</row>
    <row r="474" spans="1:45" ht="1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</row>
    <row r="475" spans="1:45" ht="1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</row>
    <row r="476" spans="1:45" ht="1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</row>
    <row r="477" spans="1:45" ht="1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</row>
    <row r="478" spans="1:45" ht="1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</row>
    <row r="479" spans="1:45" ht="1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</row>
    <row r="480" spans="1:45" ht="1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</row>
    <row r="481" spans="1:45" ht="1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</row>
    <row r="482" spans="1:45" ht="1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</row>
    <row r="483" spans="1:45" ht="1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</row>
    <row r="484" spans="1:45" ht="1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</row>
    <row r="485" spans="1:45" ht="1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</row>
    <row r="486" spans="1:45" ht="1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</row>
    <row r="487" spans="1:45" ht="1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</row>
    <row r="488" spans="1:45" ht="1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</row>
    <row r="489" spans="1:45" ht="1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</row>
    <row r="490" spans="1:45" ht="1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</row>
    <row r="491" spans="1:45" ht="1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</row>
    <row r="492" spans="1:45" ht="1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</row>
    <row r="493" spans="1:45" ht="1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</row>
    <row r="494" spans="1:45" ht="1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</row>
    <row r="495" spans="1:45" ht="1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</row>
    <row r="496" spans="1:45" ht="1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</row>
    <row r="497" spans="1:45" ht="1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</row>
    <row r="498" spans="1:45" ht="1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</row>
    <row r="499" spans="1:45" ht="1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</row>
    <row r="500" spans="1:45" ht="1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</row>
    <row r="501" spans="1:45" ht="1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</row>
    <row r="502" spans="1:45" ht="1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</row>
    <row r="503" spans="1:45" ht="1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</row>
    <row r="504" spans="1:45" ht="1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</row>
    <row r="505" spans="1:45" ht="1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</row>
    <row r="506" spans="1:45" ht="1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</row>
    <row r="507" spans="1:45" ht="1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</row>
    <row r="508" spans="1:45" ht="1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</row>
    <row r="509" spans="1:45" ht="1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</row>
    <row r="510" spans="1:45" ht="1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</row>
    <row r="511" spans="1:45" ht="1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</row>
    <row r="512" spans="1:45" ht="1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</row>
    <row r="513" spans="1:45" ht="1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</row>
    <row r="514" spans="1:45" ht="1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</row>
    <row r="515" spans="1:45" ht="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</row>
    <row r="516" spans="1:45" ht="1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</row>
    <row r="517" spans="1:45" ht="1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</row>
    <row r="518" spans="1:45" ht="1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</row>
    <row r="519" spans="1:45" ht="1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</row>
    <row r="520" spans="1:45" ht="1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</row>
    <row r="521" spans="1:45" ht="1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</row>
    <row r="522" spans="1:45" ht="1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</row>
    <row r="523" spans="1:45" ht="1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</row>
    <row r="524" spans="1:45" ht="1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</row>
    <row r="525" spans="1:45" ht="1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</row>
    <row r="526" spans="1:45" ht="1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</row>
    <row r="527" spans="1:45" ht="1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</row>
    <row r="528" spans="1:45" ht="1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</row>
    <row r="529" spans="1:45" ht="1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</row>
    <row r="530" spans="1:45" ht="1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</row>
    <row r="531" spans="1:45" ht="1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</row>
    <row r="532" spans="1:45" ht="1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</row>
    <row r="533" spans="1:45" ht="1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</row>
    <row r="534" spans="1:45" ht="1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</row>
    <row r="535" spans="1:45" ht="1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</row>
    <row r="536" spans="1:45" ht="1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</row>
    <row r="537" spans="1:45" ht="1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</row>
    <row r="538" spans="1:45" ht="1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</row>
    <row r="539" spans="1:45" ht="1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</row>
    <row r="540" spans="1:45" ht="1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</row>
    <row r="541" spans="1:45" ht="1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</row>
    <row r="542" spans="1:45" ht="1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</row>
    <row r="543" spans="1:45" ht="1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</row>
    <row r="544" spans="1:45" ht="1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</row>
    <row r="545" spans="1:45" ht="1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</row>
    <row r="546" spans="1:45" ht="1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</row>
    <row r="547" spans="1:45" ht="1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</row>
    <row r="548" spans="1:45" ht="1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</row>
    <row r="549" spans="1:45" ht="1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</row>
    <row r="550" spans="1:45" ht="1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</row>
    <row r="551" spans="1:45" ht="1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</row>
    <row r="552" spans="1:45" ht="1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</row>
    <row r="553" spans="1:45" ht="1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</row>
    <row r="554" spans="1:45" ht="1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</row>
    <row r="555" spans="1:45" ht="1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</row>
    <row r="556" spans="1:45" ht="1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</row>
    <row r="557" spans="1:45" ht="1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</row>
    <row r="558" spans="1:45" ht="1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</row>
    <row r="559" spans="1:45" ht="1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</row>
    <row r="560" spans="1:45" ht="1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</row>
    <row r="561" spans="1:45" ht="1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</row>
    <row r="562" spans="1:45" ht="1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</row>
    <row r="563" spans="1:45" ht="1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</row>
    <row r="564" spans="1:45" ht="1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</row>
    <row r="565" spans="1:45" ht="1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</row>
    <row r="566" spans="1:45" ht="1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</row>
    <row r="567" spans="1:45" ht="1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</row>
    <row r="568" spans="1:45" ht="1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</row>
    <row r="569" spans="1:45" ht="1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</row>
    <row r="570" spans="1:45" ht="1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</row>
    <row r="571" spans="1:45" ht="1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</row>
    <row r="572" spans="1:45" ht="1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</row>
    <row r="573" spans="1:45" ht="1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</row>
    <row r="574" spans="1:45" ht="1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</row>
    <row r="575" spans="1:45" ht="1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</row>
    <row r="576" spans="1:45" ht="1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</row>
    <row r="577" spans="1:45" ht="1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</row>
    <row r="578" spans="1:45" ht="1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</row>
    <row r="579" spans="1:45" ht="1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</row>
    <row r="580" spans="1:45" ht="1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</row>
    <row r="581" spans="1:45" ht="1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</row>
    <row r="582" spans="1:45" ht="1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</row>
    <row r="583" spans="1:45" ht="1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</row>
    <row r="584" spans="1:45" ht="1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</row>
    <row r="585" spans="1:45" ht="1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</row>
    <row r="586" spans="1:45" ht="1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</row>
    <row r="587" spans="1:45" ht="1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</row>
    <row r="588" spans="1:45" ht="1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</row>
    <row r="589" spans="1:45" ht="1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</row>
    <row r="590" spans="1:45" ht="1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</row>
    <row r="591" spans="1:45" ht="1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</row>
    <row r="592" spans="1:45" ht="1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</row>
    <row r="593" spans="1:45" ht="1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</row>
    <row r="594" spans="1:45" ht="1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</row>
    <row r="595" spans="1:45" ht="1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</row>
    <row r="596" spans="1:45" ht="1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</row>
    <row r="597" spans="1:45" ht="1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</row>
    <row r="598" spans="1:45" ht="1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</row>
    <row r="599" spans="1:45" ht="1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</row>
    <row r="600" spans="1:45" ht="1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</row>
    <row r="601" spans="1:45" ht="1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</row>
    <row r="602" spans="1:45" ht="1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</row>
    <row r="603" spans="1:45" ht="1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</row>
    <row r="604" spans="1:45" ht="1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</row>
    <row r="605" spans="1:45" ht="1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</row>
    <row r="606" spans="1:45" ht="1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</row>
    <row r="607" spans="1:45" ht="1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</row>
    <row r="608" spans="1:45" ht="1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</row>
    <row r="609" spans="1:45" ht="1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</row>
    <row r="610" spans="1:45" ht="1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</row>
    <row r="611" spans="1:45" ht="1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</row>
    <row r="612" spans="1:45" ht="1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</row>
    <row r="613" spans="1:45" ht="1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</row>
    <row r="614" spans="1:45" ht="1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</row>
    <row r="615" spans="1:45" ht="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</row>
    <row r="616" spans="1:45" ht="1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</row>
    <row r="617" spans="1:45" ht="1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</row>
    <row r="618" spans="1:45" ht="1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</row>
    <row r="619" spans="1:45" ht="1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</row>
    <row r="620" spans="1:45" ht="1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</row>
    <row r="621" spans="1:45" ht="1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</row>
    <row r="622" spans="1:45" ht="1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</row>
    <row r="623" spans="1:45" ht="1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</row>
    <row r="624" spans="1:45" ht="1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</row>
    <row r="625" spans="1:45" ht="1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</row>
    <row r="626" spans="1:45" ht="1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</row>
    <row r="627" spans="1:45" ht="1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</row>
    <row r="628" spans="1:45" ht="1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</row>
    <row r="629" spans="1:45" ht="1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</row>
    <row r="630" spans="1:45" ht="1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</row>
    <row r="631" spans="1:45" ht="1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</row>
    <row r="632" spans="1:45" ht="1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</row>
    <row r="633" spans="1:45" ht="1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</row>
    <row r="634" spans="1:45" ht="1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</row>
    <row r="635" spans="1:45" ht="1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</row>
    <row r="636" spans="1:45" ht="1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</row>
    <row r="637" spans="1:45" ht="1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</row>
    <row r="638" spans="1:45" ht="1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</row>
    <row r="639" spans="1:45" ht="1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</row>
    <row r="640" spans="1:45" ht="1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</row>
    <row r="641" spans="1:45" ht="1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</row>
    <row r="642" spans="1:45" ht="1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</row>
    <row r="643" spans="1:45" ht="1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</row>
    <row r="644" spans="1:45" ht="1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</row>
    <row r="645" spans="1:45" ht="1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</row>
    <row r="646" spans="1:45" ht="1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</row>
    <row r="647" spans="1:45" ht="1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</row>
    <row r="648" spans="1:45" ht="1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</row>
    <row r="649" spans="1:45" ht="1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</row>
    <row r="650" spans="1:45" ht="1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</row>
    <row r="651" spans="1:45" ht="1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</row>
    <row r="652" spans="1:45" ht="1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</row>
    <row r="653" spans="1:45" ht="1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</row>
    <row r="654" spans="1:45" ht="1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</row>
    <row r="655" spans="1:45" ht="1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</row>
    <row r="656" spans="1:45" ht="1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</row>
    <row r="657" spans="1:45" ht="1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</row>
    <row r="658" spans="1:45" ht="1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</row>
    <row r="659" spans="1:45" ht="1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</row>
    <row r="660" spans="1:45" ht="1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</row>
    <row r="661" spans="1:45" ht="1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</row>
    <row r="662" spans="1:45" ht="1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</row>
    <row r="663" spans="1:45" ht="1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</row>
    <row r="664" spans="1:45" ht="1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</row>
    <row r="665" spans="1:45" ht="1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</row>
    <row r="666" spans="1:45" ht="1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</row>
    <row r="667" spans="1:45" ht="1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</row>
    <row r="668" spans="1:45" ht="1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</row>
    <row r="669" spans="1:45" ht="1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</row>
    <row r="670" spans="1:45" ht="1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</row>
    <row r="671" spans="1:45" ht="1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</row>
    <row r="672" spans="1:45" ht="1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</row>
    <row r="673" spans="1:45" ht="1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</row>
    <row r="674" spans="1:45" ht="1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</row>
    <row r="675" spans="1:45" ht="1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</row>
    <row r="676" spans="1:45" ht="1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</row>
    <row r="677" spans="1:45" ht="1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</row>
    <row r="678" spans="1:45" ht="1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</row>
    <row r="679" spans="1:45" ht="1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</row>
    <row r="680" spans="1:45" ht="1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</row>
    <row r="681" spans="1:45" ht="1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</row>
    <row r="682" spans="1:45" ht="1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</row>
    <row r="683" spans="1:45" ht="1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</row>
    <row r="684" spans="1:45" ht="1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</row>
    <row r="685" spans="1:45" ht="1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</row>
    <row r="686" spans="1:45" ht="1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</row>
    <row r="687" spans="1:45" ht="1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</row>
    <row r="688" spans="1:45" ht="1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</row>
    <row r="689" spans="1:45" ht="1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</row>
    <row r="690" spans="1:45" ht="1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</row>
    <row r="691" spans="1:45" ht="1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</row>
    <row r="692" spans="1:45" ht="1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</row>
    <row r="693" spans="1:45" ht="1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</row>
    <row r="694" spans="1:45" ht="1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</row>
    <row r="695" spans="1:45" ht="1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</row>
    <row r="696" spans="1:45" ht="1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</row>
    <row r="697" spans="1:45" ht="1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</row>
    <row r="698" spans="1:45" ht="1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</row>
    <row r="699" spans="1:45" ht="1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</row>
    <row r="700" spans="1:45" ht="1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</row>
    <row r="701" spans="1:45" ht="1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</row>
    <row r="702" spans="1:45" ht="1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</row>
    <row r="703" spans="1:45" ht="1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</row>
    <row r="704" spans="1:45" ht="1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</row>
    <row r="705" spans="1:45" ht="1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</row>
    <row r="706" spans="1:45" ht="1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</row>
    <row r="707" spans="1:45" ht="1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</row>
    <row r="708" spans="1:45" ht="1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</row>
    <row r="709" spans="1:45" ht="1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</row>
    <row r="710" spans="1:45" ht="1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</row>
    <row r="711" spans="1:45" ht="1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</row>
    <row r="712" spans="1:45" ht="1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</row>
    <row r="713" spans="1:45" ht="1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</row>
    <row r="714" spans="1:45" ht="1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</row>
    <row r="715" spans="1:45" ht="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</row>
    <row r="716" spans="1:45" ht="1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</row>
    <row r="717" spans="1:45" ht="1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</row>
    <row r="718" spans="1:45" ht="1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</row>
    <row r="719" spans="1:45" ht="1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</row>
    <row r="720" spans="1:45" ht="1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</row>
    <row r="721" spans="1:45" ht="1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</row>
    <row r="722" spans="1:45" ht="1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</row>
    <row r="723" spans="1:45" ht="1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</row>
    <row r="724" spans="1:45" ht="1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</row>
    <row r="725" spans="1:45" ht="1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</row>
    <row r="726" spans="1:45" ht="1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</row>
    <row r="727" spans="1:45" ht="1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</row>
    <row r="728" spans="1:45" ht="1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</row>
    <row r="729" spans="1:45" ht="1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</row>
    <row r="730" spans="1:45" ht="1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</row>
    <row r="731" spans="1:45" ht="1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</row>
    <row r="732" spans="1:45" ht="1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</row>
    <row r="733" spans="1:45" ht="1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</row>
    <row r="734" spans="1:45" ht="1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</row>
    <row r="735" spans="1:45" ht="1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</row>
    <row r="736" spans="1:45" ht="1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</row>
    <row r="737" spans="1:45" ht="1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</row>
    <row r="738" spans="1:45" ht="1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</row>
    <row r="739" spans="1:45" ht="1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</row>
    <row r="740" spans="1:45" ht="1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</row>
    <row r="741" spans="1:45" ht="1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</row>
    <row r="742" spans="1:45" ht="1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</row>
    <row r="743" spans="1:45" ht="1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</row>
    <row r="744" spans="1:45" ht="1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</row>
    <row r="745" spans="1:45" ht="1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</row>
    <row r="746" spans="1:45" ht="1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</row>
    <row r="747" spans="1:45" ht="1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</row>
    <row r="748" spans="1:45" ht="1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</row>
    <row r="749" spans="1:45" ht="1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</row>
    <row r="750" spans="1:45" ht="1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</row>
    <row r="751" spans="1:45" ht="1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</row>
    <row r="752" spans="1:45" ht="1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</row>
    <row r="753" spans="1:45" ht="1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</row>
    <row r="754" spans="1:45" ht="1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</row>
    <row r="755" spans="1:45" ht="1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</row>
    <row r="756" spans="1:45" ht="1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</row>
    <row r="757" spans="1:45" ht="1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</row>
    <row r="758" spans="1:45" ht="1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</row>
    <row r="759" spans="1:45" ht="1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</row>
    <row r="760" spans="1:45" ht="1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</row>
    <row r="761" spans="1:45" ht="1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</row>
    <row r="762" spans="1:45" ht="1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</row>
    <row r="763" spans="1:45" ht="1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</row>
    <row r="764" spans="1:45" ht="1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</row>
    <row r="765" spans="1:45" ht="1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</row>
    <row r="766" spans="1:45" ht="1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</row>
    <row r="767" spans="1:45" ht="1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</row>
    <row r="768" spans="1:45" ht="1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</row>
    <row r="769" spans="1:45" ht="1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</row>
    <row r="770" spans="1:45" ht="1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</row>
    <row r="771" spans="1:45" ht="1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</row>
    <row r="772" spans="1:45" ht="1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</row>
    <row r="773" spans="1:45" ht="1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</row>
    <row r="774" spans="1:45" ht="1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</row>
    <row r="775" spans="1:45" ht="1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</row>
    <row r="776" spans="1:45" ht="1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</row>
    <row r="777" spans="1:45" ht="1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</row>
    <row r="778" spans="1:45" ht="1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</row>
    <row r="779" spans="1:45" ht="1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</row>
    <row r="780" spans="1:45" ht="1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</row>
    <row r="781" spans="1:45" ht="1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</row>
    <row r="782" spans="1:45" ht="1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</row>
    <row r="783" spans="1:45" ht="1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</row>
    <row r="784" spans="1:45" ht="1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</row>
    <row r="785" spans="1:45" ht="1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</row>
    <row r="786" spans="1:45" ht="1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</row>
    <row r="787" spans="1:45" ht="1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</row>
    <row r="788" spans="1:45" ht="1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</row>
    <row r="789" spans="1:45" ht="1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</row>
    <row r="790" spans="1:45" ht="1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</row>
    <row r="791" spans="1:45" ht="1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</row>
    <row r="792" spans="1:45" ht="1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</row>
    <row r="793" spans="1:45" ht="1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</row>
    <row r="794" spans="1:45" ht="1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</row>
    <row r="795" spans="1:45" ht="1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</row>
    <row r="796" spans="1:45" ht="1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</row>
    <row r="797" spans="1:45" ht="1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</row>
    <row r="798" spans="1:45" ht="1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</row>
    <row r="799" spans="1:45" ht="1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</row>
    <row r="800" spans="1:45" ht="1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</row>
    <row r="801" spans="1:45" ht="1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</row>
    <row r="802" spans="1:45" ht="1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</row>
    <row r="803" spans="1:45" ht="1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</row>
    <row r="804" spans="1:45" ht="1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</row>
    <row r="805" spans="1:45" ht="1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</row>
    <row r="806" spans="1:45" ht="1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</row>
    <row r="807" spans="1:45" ht="1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</row>
    <row r="808" spans="1:45" ht="1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</row>
    <row r="809" spans="1:45" ht="1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</row>
    <row r="810" spans="1:45" ht="1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</row>
    <row r="811" spans="1:45" ht="1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</row>
    <row r="812" spans="1:45" ht="1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</row>
    <row r="813" spans="1:45" ht="1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</row>
    <row r="814" spans="1:45" ht="1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</row>
    <row r="815" spans="1:45" ht="1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</row>
    <row r="816" spans="1:45" ht="1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</row>
    <row r="817" spans="1:45" ht="1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</row>
    <row r="818" spans="1:45" ht="1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</row>
    <row r="819" spans="1:45" ht="1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</row>
    <row r="820" spans="1:45" ht="1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</row>
    <row r="821" spans="1:45" ht="1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</row>
    <row r="822" spans="1:45" ht="1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</row>
    <row r="823" spans="1:45" ht="1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</row>
    <row r="824" spans="1:45" ht="1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</row>
    <row r="825" spans="1:45" ht="1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</row>
    <row r="826" spans="1:45" ht="1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</row>
    <row r="827" spans="1:45" ht="1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326"/>
  <sheetViews>
    <sheetView zoomScalePageLayoutView="0" workbookViewId="0" topLeftCell="A43">
      <selection activeCell="K63" sqref="K63"/>
    </sheetView>
  </sheetViews>
  <sheetFormatPr defaultColWidth="9.140625" defaultRowHeight="15"/>
  <cols>
    <col min="1" max="1" width="25.8515625" style="0" customWidth="1"/>
    <col min="2" max="2" width="14.57421875" style="0" customWidth="1"/>
    <col min="3" max="3" width="13.57421875" style="0" customWidth="1"/>
    <col min="4" max="4" width="14.421875" style="0" customWidth="1"/>
    <col min="5" max="5" width="13.421875" style="0" customWidth="1"/>
    <col min="6" max="6" width="19.7109375" style="0" customWidth="1"/>
    <col min="7" max="7" width="12.8515625" style="0" customWidth="1"/>
    <col min="8" max="8" width="16.00390625" style="0" customWidth="1"/>
    <col min="9" max="9" width="10.7109375" style="0" customWidth="1"/>
    <col min="10" max="10" width="10.57421875" style="0" customWidth="1"/>
    <col min="11" max="11" width="13.421875" style="0" customWidth="1"/>
    <col min="12" max="12" width="18.7109375" style="0" customWidth="1"/>
    <col min="13" max="13" width="13.421875" style="0" customWidth="1"/>
    <col min="14" max="14" width="8.57421875" style="0" customWidth="1"/>
    <col min="15" max="15" width="3.28125" style="0" customWidth="1"/>
    <col min="16" max="16" width="12.140625" style="0" customWidth="1"/>
    <col min="17" max="17" width="14.57421875" style="0" customWidth="1"/>
  </cols>
  <sheetData>
    <row r="1" spans="1:94" ht="26.25">
      <c r="A1" s="1"/>
      <c r="B1" s="1"/>
      <c r="C1" s="1"/>
      <c r="D1" s="18" t="s">
        <v>4</v>
      </c>
      <c r="E1" s="18"/>
      <c r="F1" s="18"/>
      <c r="G1" s="18"/>
      <c r="H1" s="1"/>
      <c r="I1" s="1"/>
      <c r="J1" s="1"/>
      <c r="K1" s="1"/>
      <c r="L1" s="3" t="s">
        <v>9</v>
      </c>
      <c r="N1" t="s">
        <v>119</v>
      </c>
      <c r="R1" t="s">
        <v>119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3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3" t="s">
        <v>75</v>
      </c>
      <c r="M2" s="5" t="s">
        <v>79</v>
      </c>
      <c r="N2" s="31">
        <v>754.78</v>
      </c>
      <c r="P2" s="2" t="s">
        <v>18</v>
      </c>
      <c r="Q2" s="5" t="s">
        <v>79</v>
      </c>
      <c r="R2" s="31">
        <v>1757.28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21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5" t="s">
        <v>78</v>
      </c>
      <c r="N3" s="32">
        <v>1509.56</v>
      </c>
      <c r="O3" s="1"/>
      <c r="P3" s="2"/>
      <c r="Q3" s="5" t="s">
        <v>78</v>
      </c>
      <c r="R3" s="32">
        <v>3514.56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6.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1"/>
      <c r="N4" s="24"/>
      <c r="O4" s="1"/>
      <c r="P4" s="2"/>
      <c r="Q4" s="1"/>
      <c r="R4" s="2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21">
      <c r="A5" s="10"/>
      <c r="B5" s="4" t="s">
        <v>79</v>
      </c>
      <c r="C5" s="4" t="s">
        <v>93</v>
      </c>
      <c r="D5" s="4" t="s">
        <v>94</v>
      </c>
      <c r="E5" s="1"/>
      <c r="F5" s="1"/>
      <c r="G5" s="1"/>
      <c r="H5" s="1"/>
      <c r="I5" s="1"/>
      <c r="J5" s="1"/>
      <c r="K5" s="1"/>
      <c r="L5" s="3"/>
      <c r="M5" s="1"/>
      <c r="N5" s="24"/>
      <c r="O5" s="1"/>
      <c r="P5" s="2"/>
      <c r="Q5" s="1"/>
      <c r="R5" s="2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15">
      <c r="A6" s="11" t="s">
        <v>46</v>
      </c>
      <c r="B6" s="5">
        <v>596.31</v>
      </c>
      <c r="C6" s="5">
        <v>172.53</v>
      </c>
      <c r="D6" s="5">
        <v>92.54</v>
      </c>
      <c r="E6" s="1"/>
      <c r="F6" s="1"/>
      <c r="G6" s="1"/>
      <c r="H6" s="1"/>
      <c r="I6" s="1"/>
      <c r="J6" s="1"/>
      <c r="K6" s="1"/>
      <c r="L6" s="1"/>
      <c r="M6" s="1"/>
      <c r="N6" s="24"/>
      <c r="O6" s="1"/>
      <c r="P6" s="2"/>
      <c r="Q6" s="1"/>
      <c r="R6" s="2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 t="s">
        <v>10</v>
      </c>
      <c r="M7" s="5" t="s">
        <v>79</v>
      </c>
      <c r="N7" s="31">
        <v>252.48</v>
      </c>
      <c r="O7" s="1"/>
      <c r="P7" s="2" t="s">
        <v>19</v>
      </c>
      <c r="Q7" s="5" t="s">
        <v>79</v>
      </c>
      <c r="R7" s="31">
        <v>1192.04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ht="21">
      <c r="A8" s="3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" t="s">
        <v>78</v>
      </c>
      <c r="N8" s="32">
        <v>504.96</v>
      </c>
      <c r="O8" s="1"/>
      <c r="P8" s="2"/>
      <c r="Q8" s="5" t="s">
        <v>78</v>
      </c>
      <c r="R8" s="32">
        <v>2384.07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4"/>
      <c r="O9" s="1"/>
      <c r="P9" s="2"/>
      <c r="Q9" s="1"/>
      <c r="R9" s="2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15">
      <c r="A10" s="2" t="s">
        <v>121</v>
      </c>
      <c r="B10" s="5" t="s">
        <v>6</v>
      </c>
      <c r="C10" s="12" t="s">
        <v>95</v>
      </c>
      <c r="D10" s="12" t="s">
        <v>96</v>
      </c>
      <c r="E10" s="12" t="s">
        <v>97</v>
      </c>
      <c r="F10" s="12" t="s">
        <v>98</v>
      </c>
      <c r="G10" s="12" t="s">
        <v>99</v>
      </c>
      <c r="H10" s="12" t="s">
        <v>100</v>
      </c>
      <c r="I10" s="12" t="s">
        <v>101</v>
      </c>
      <c r="J10" s="6"/>
      <c r="K10" s="7"/>
      <c r="L10" s="1"/>
      <c r="M10" s="1"/>
      <c r="N10" s="24"/>
      <c r="O10" s="1"/>
      <c r="P10" s="2"/>
      <c r="Q10" s="1"/>
      <c r="R10" s="2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15">
      <c r="A11" s="1" t="s">
        <v>126</v>
      </c>
      <c r="B11" s="5" t="s">
        <v>79</v>
      </c>
      <c r="C11" s="5">
        <v>184418.67</v>
      </c>
      <c r="D11" s="5">
        <v>190412.6</v>
      </c>
      <c r="E11" s="5">
        <v>198838.67</v>
      </c>
      <c r="F11" s="5">
        <v>212268.22</v>
      </c>
      <c r="G11" s="5">
        <v>227161.97</v>
      </c>
      <c r="H11" s="5">
        <v>238346.25</v>
      </c>
      <c r="I11" s="5">
        <v>245195.44</v>
      </c>
      <c r="J11" s="8"/>
      <c r="K11" s="9"/>
      <c r="L11" s="1"/>
      <c r="M11" s="1"/>
      <c r="N11" s="24"/>
      <c r="O11" s="1"/>
      <c r="P11" s="2"/>
      <c r="Q11" s="1"/>
      <c r="R11" s="2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15">
      <c r="A12" s="1" t="s">
        <v>126</v>
      </c>
      <c r="B12" s="5" t="s">
        <v>78</v>
      </c>
      <c r="C12" s="5">
        <v>368837.33</v>
      </c>
      <c r="D12" s="5">
        <v>380825.2</v>
      </c>
      <c r="E12" s="5">
        <v>397677.34</v>
      </c>
      <c r="F12" s="5">
        <v>424536.44</v>
      </c>
      <c r="G12" s="5">
        <v>454323.93</v>
      </c>
      <c r="H12" s="5">
        <v>476692.49</v>
      </c>
      <c r="I12" s="5">
        <v>490390.87</v>
      </c>
      <c r="J12" s="8"/>
      <c r="K12" s="9"/>
      <c r="L12" s="2" t="s">
        <v>11</v>
      </c>
      <c r="M12" s="5" t="s">
        <v>79</v>
      </c>
      <c r="N12" s="31">
        <v>2697.39</v>
      </c>
      <c r="O12" s="1"/>
      <c r="P12" s="2" t="s">
        <v>20</v>
      </c>
      <c r="Q12" s="5" t="s">
        <v>79</v>
      </c>
      <c r="R12" s="31">
        <v>786.51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ht="15">
      <c r="A13" s="1"/>
      <c r="B13" s="28"/>
      <c r="C13" s="28"/>
      <c r="D13" s="28"/>
      <c r="E13" s="28"/>
      <c r="F13" s="28"/>
      <c r="G13" s="28"/>
      <c r="H13" s="28"/>
      <c r="I13" s="28"/>
      <c r="J13" s="9"/>
      <c r="K13" s="9"/>
      <c r="L13" s="1"/>
      <c r="M13" s="5" t="s">
        <v>78</v>
      </c>
      <c r="N13" s="32">
        <v>5394.78</v>
      </c>
      <c r="O13" s="1"/>
      <c r="P13" s="2"/>
      <c r="Q13" s="5" t="s">
        <v>78</v>
      </c>
      <c r="R13" s="32">
        <v>1573.01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15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1"/>
      <c r="M14" s="1"/>
      <c r="N14" s="24"/>
      <c r="O14" s="1"/>
      <c r="P14" s="2"/>
      <c r="Q14" s="1"/>
      <c r="R14" s="2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4"/>
      <c r="O15" s="1"/>
      <c r="P15" s="2"/>
      <c r="Q15" s="1"/>
      <c r="R15" s="2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ht="15">
      <c r="A16" s="2" t="s">
        <v>120</v>
      </c>
      <c r="B16" s="5" t="s">
        <v>6</v>
      </c>
      <c r="C16" s="12" t="s">
        <v>102</v>
      </c>
      <c r="D16" s="12" t="s">
        <v>103</v>
      </c>
      <c r="E16" s="12" t="s">
        <v>104</v>
      </c>
      <c r="F16" s="12" t="s">
        <v>105</v>
      </c>
      <c r="G16" s="12" t="s">
        <v>106</v>
      </c>
      <c r="H16" s="1"/>
      <c r="I16" s="1"/>
      <c r="J16" s="1"/>
      <c r="K16" s="1"/>
      <c r="L16" s="1"/>
      <c r="M16" s="1"/>
      <c r="N16" s="24"/>
      <c r="O16" s="1"/>
      <c r="P16" s="2"/>
      <c r="Q16" s="1"/>
      <c r="R16" s="2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ht="15">
      <c r="A17" s="1" t="s">
        <v>126</v>
      </c>
      <c r="B17" s="5" t="s">
        <v>79</v>
      </c>
      <c r="C17" s="5">
        <v>347913.12</v>
      </c>
      <c r="D17" s="5">
        <v>349365.65</v>
      </c>
      <c r="E17" s="5">
        <v>355106.67</v>
      </c>
      <c r="F17" s="5">
        <v>365259.83</v>
      </c>
      <c r="G17" s="5">
        <v>375649.82</v>
      </c>
      <c r="H17" s="8"/>
      <c r="I17" s="9"/>
      <c r="J17" s="1"/>
      <c r="K17" s="1"/>
      <c r="L17" s="2" t="s">
        <v>12</v>
      </c>
      <c r="M17" s="5" t="s">
        <v>79</v>
      </c>
      <c r="N17" s="31">
        <v>1869.27</v>
      </c>
      <c r="O17" s="1"/>
      <c r="P17" s="2" t="s">
        <v>21</v>
      </c>
      <c r="Q17" s="5" t="s">
        <v>79</v>
      </c>
      <c r="R17" s="31">
        <v>537.78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15">
      <c r="A18" s="1" t="s">
        <v>126</v>
      </c>
      <c r="B18" s="5" t="s">
        <v>78</v>
      </c>
      <c r="C18" s="5">
        <v>695826.23</v>
      </c>
      <c r="D18" s="5">
        <v>698731.3</v>
      </c>
      <c r="E18" s="5">
        <v>710213.33</v>
      </c>
      <c r="F18" s="5">
        <v>730519.66</v>
      </c>
      <c r="G18" s="5">
        <v>751299.63</v>
      </c>
      <c r="H18" s="8"/>
      <c r="I18" s="9"/>
      <c r="J18" s="1"/>
      <c r="K18" s="1"/>
      <c r="L18" s="1"/>
      <c r="M18" s="5" t="s">
        <v>78</v>
      </c>
      <c r="N18" s="32">
        <v>3738.54</v>
      </c>
      <c r="O18" s="1"/>
      <c r="P18" s="2"/>
      <c r="Q18" s="5" t="s">
        <v>78</v>
      </c>
      <c r="R18" s="32">
        <v>1075.55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ht="15">
      <c r="A19" s="1"/>
      <c r="B19" s="28"/>
      <c r="C19" s="28"/>
      <c r="D19" s="28"/>
      <c r="E19" s="28"/>
      <c r="F19" s="28"/>
      <c r="G19" s="28"/>
      <c r="H19" s="7"/>
      <c r="I19" s="7"/>
      <c r="J19" s="1"/>
      <c r="K19" s="1"/>
      <c r="L19" s="1"/>
      <c r="M19" s="1"/>
      <c r="N19" s="24"/>
      <c r="O19" s="1"/>
      <c r="P19" s="2"/>
      <c r="Q19" s="1"/>
      <c r="R19" s="2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ht="15">
      <c r="A20" s="1"/>
      <c r="B20" s="9"/>
      <c r="C20" s="9"/>
      <c r="D20" s="9"/>
      <c r="E20" s="9"/>
      <c r="F20" s="9"/>
      <c r="G20" s="9"/>
      <c r="H20" s="9"/>
      <c r="I20" s="9"/>
      <c r="J20" s="1"/>
      <c r="K20" s="1"/>
      <c r="L20" s="1"/>
      <c r="M20" s="1"/>
      <c r="N20" s="24"/>
      <c r="O20" s="1"/>
      <c r="P20" s="2"/>
      <c r="Q20" s="1"/>
      <c r="R20" s="2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4"/>
      <c r="O21" s="1"/>
      <c r="P21" s="2"/>
      <c r="Q21" s="1"/>
      <c r="R21" s="2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ht="21">
      <c r="A22" s="3" t="s">
        <v>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 t="s">
        <v>13</v>
      </c>
      <c r="M22" s="5" t="s">
        <v>79</v>
      </c>
      <c r="N22" s="31">
        <v>1186.71</v>
      </c>
      <c r="O22" s="1"/>
      <c r="P22" s="2" t="s">
        <v>22</v>
      </c>
      <c r="Q22" s="5" t="s">
        <v>79</v>
      </c>
      <c r="R22" s="31">
        <v>387.22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5" t="s">
        <v>78</v>
      </c>
      <c r="N23" s="32">
        <v>2373.42</v>
      </c>
      <c r="O23" s="1"/>
      <c r="P23" s="2"/>
      <c r="Q23" s="5" t="s">
        <v>78</v>
      </c>
      <c r="R23" s="32">
        <v>774.43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ht="15">
      <c r="A24" s="1" t="s">
        <v>122</v>
      </c>
      <c r="B24" s="5" t="s">
        <v>6</v>
      </c>
      <c r="C24" s="12" t="s">
        <v>107</v>
      </c>
      <c r="D24" s="12" t="s">
        <v>108</v>
      </c>
      <c r="E24" s="12" t="s">
        <v>101</v>
      </c>
      <c r="F24" s="12" t="s">
        <v>109</v>
      </c>
      <c r="G24" s="12" t="s">
        <v>110</v>
      </c>
      <c r="H24" s="12" t="s">
        <v>111</v>
      </c>
      <c r="I24" s="12" t="s">
        <v>112</v>
      </c>
      <c r="J24" s="1"/>
      <c r="K24" s="1"/>
      <c r="L24" s="1"/>
      <c r="M24" s="1"/>
      <c r="N24" s="24"/>
      <c r="O24" s="1"/>
      <c r="P24" s="2"/>
      <c r="Q24" s="1"/>
      <c r="R24" s="2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ht="15">
      <c r="A25" s="1" t="s">
        <v>126</v>
      </c>
      <c r="B25" s="5" t="s">
        <v>79</v>
      </c>
      <c r="C25" s="5">
        <v>280098.88</v>
      </c>
      <c r="D25" s="5">
        <v>289836.41</v>
      </c>
      <c r="E25" s="5">
        <v>300773.66</v>
      </c>
      <c r="F25" s="5">
        <v>312097.43</v>
      </c>
      <c r="G25" s="5">
        <v>330397.48</v>
      </c>
      <c r="H25" s="5">
        <v>350154.81</v>
      </c>
      <c r="I25" s="5">
        <v>378404.78</v>
      </c>
      <c r="J25" s="1"/>
      <c r="K25" s="1"/>
      <c r="L25" s="1"/>
      <c r="M25" s="1"/>
      <c r="N25" s="24"/>
      <c r="O25" s="1"/>
      <c r="P25" s="2"/>
      <c r="Q25" s="1"/>
      <c r="R25" s="2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ht="15">
      <c r="A26" s="1" t="s">
        <v>126</v>
      </c>
      <c r="B26" s="5" t="s">
        <v>78</v>
      </c>
      <c r="C26" s="5">
        <v>560197.75</v>
      </c>
      <c r="D26" s="5">
        <v>579672.81</v>
      </c>
      <c r="E26" s="5">
        <v>601547.31</v>
      </c>
      <c r="F26" s="5">
        <v>624194.85</v>
      </c>
      <c r="G26" s="5">
        <v>660794.95</v>
      </c>
      <c r="H26" s="5">
        <v>700309.61</v>
      </c>
      <c r="I26" s="5">
        <v>756809.55</v>
      </c>
      <c r="J26" s="1"/>
      <c r="K26" s="1"/>
      <c r="L26" s="1"/>
      <c r="M26" s="1"/>
      <c r="N26" s="24"/>
      <c r="O26" s="1"/>
      <c r="P26" s="2"/>
      <c r="Q26" s="1"/>
      <c r="R26" s="2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ht="15">
      <c r="A27" s="1"/>
      <c r="B27" s="28"/>
      <c r="C27" s="28"/>
      <c r="D27" s="28"/>
      <c r="E27" s="28"/>
      <c r="F27" s="28"/>
      <c r="G27" s="28"/>
      <c r="H27" s="28"/>
      <c r="I27" s="28"/>
      <c r="J27" s="1"/>
      <c r="K27" s="1"/>
      <c r="L27" s="2" t="s">
        <v>14</v>
      </c>
      <c r="M27" s="5" t="s">
        <v>79</v>
      </c>
      <c r="N27" s="31">
        <v>838.61</v>
      </c>
      <c r="O27" s="1"/>
      <c r="P27" s="2" t="s">
        <v>23</v>
      </c>
      <c r="Q27" s="5" t="s">
        <v>79</v>
      </c>
      <c r="R27" s="31">
        <v>365.81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ht="15">
      <c r="A28" s="1"/>
      <c r="B28" s="9"/>
      <c r="C28" s="9"/>
      <c r="D28" s="9"/>
      <c r="E28" s="9"/>
      <c r="F28" s="9"/>
      <c r="G28" s="9"/>
      <c r="H28" s="9"/>
      <c r="I28" s="9"/>
      <c r="J28" s="1"/>
      <c r="K28" s="1"/>
      <c r="L28" s="1"/>
      <c r="M28" s="5" t="s">
        <v>78</v>
      </c>
      <c r="N28" s="32">
        <v>1677.22</v>
      </c>
      <c r="O28" s="1"/>
      <c r="P28" s="2"/>
      <c r="Q28" s="5" t="s">
        <v>78</v>
      </c>
      <c r="R28" s="32">
        <v>731.61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4"/>
      <c r="O29" s="1"/>
      <c r="P29" s="2"/>
      <c r="Q29" s="1"/>
      <c r="R29" s="2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ht="15">
      <c r="A30" s="1" t="s">
        <v>123</v>
      </c>
      <c r="B30" s="5" t="s">
        <v>6</v>
      </c>
      <c r="C30" s="12" t="s">
        <v>107</v>
      </c>
      <c r="D30" s="12" t="s">
        <v>108</v>
      </c>
      <c r="E30" s="12" t="s">
        <v>101</v>
      </c>
      <c r="F30" s="12" t="s">
        <v>109</v>
      </c>
      <c r="G30" s="12" t="s">
        <v>110</v>
      </c>
      <c r="H30" s="12" t="s">
        <v>111</v>
      </c>
      <c r="I30" s="12" t="s">
        <v>112</v>
      </c>
      <c r="J30" s="1"/>
      <c r="K30" s="1"/>
      <c r="L30" s="1"/>
      <c r="M30" s="1"/>
      <c r="N30" s="24"/>
      <c r="O30" s="1"/>
      <c r="P30" s="2"/>
      <c r="Q30" s="1"/>
      <c r="R30" s="2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5">
      <c r="A31" s="1" t="s">
        <v>126</v>
      </c>
      <c r="B31" s="5" t="s">
        <v>79</v>
      </c>
      <c r="C31" s="5">
        <v>383584.67</v>
      </c>
      <c r="D31" s="5">
        <v>395926.38</v>
      </c>
      <c r="E31" s="5">
        <v>406992.54</v>
      </c>
      <c r="F31" s="5">
        <v>416965.62</v>
      </c>
      <c r="G31" s="5">
        <v>437548.31</v>
      </c>
      <c r="H31" s="5">
        <v>457305.64</v>
      </c>
      <c r="I31" s="5">
        <v>485555.61</v>
      </c>
      <c r="J31" s="1"/>
      <c r="K31" s="1"/>
      <c r="L31" s="1"/>
      <c r="M31" s="1"/>
      <c r="N31" s="24"/>
      <c r="O31" s="1"/>
      <c r="P31" s="2"/>
      <c r="Q31" s="1"/>
      <c r="R31" s="2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ht="15">
      <c r="A32" s="1" t="s">
        <v>126</v>
      </c>
      <c r="B32" s="5" t="s">
        <v>78</v>
      </c>
      <c r="C32" s="5">
        <v>767169.33</v>
      </c>
      <c r="D32" s="5">
        <v>791852.75</v>
      </c>
      <c r="E32" s="5">
        <v>813985.08</v>
      </c>
      <c r="F32" s="5">
        <v>833931.24</v>
      </c>
      <c r="G32" s="5">
        <v>875096.61</v>
      </c>
      <c r="H32" s="5">
        <v>914611.27</v>
      </c>
      <c r="I32" s="5">
        <v>971111.21</v>
      </c>
      <c r="J32" s="1"/>
      <c r="K32" s="1"/>
      <c r="L32" s="2" t="s">
        <v>15</v>
      </c>
      <c r="M32" s="5" t="s">
        <v>79</v>
      </c>
      <c r="N32" s="31">
        <v>695.76</v>
      </c>
      <c r="O32" s="1"/>
      <c r="P32" s="2" t="s">
        <v>24</v>
      </c>
      <c r="Q32" s="5" t="s">
        <v>79</v>
      </c>
      <c r="R32" s="31">
        <v>260.72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ht="15">
      <c r="A33" s="1"/>
      <c r="B33" s="28"/>
      <c r="C33" s="29"/>
      <c r="D33" s="29"/>
      <c r="E33" s="29"/>
      <c r="F33" s="29"/>
      <c r="G33" s="29"/>
      <c r="H33" s="29"/>
      <c r="I33" s="29"/>
      <c r="J33" s="1"/>
      <c r="K33" s="1"/>
      <c r="L33" s="1"/>
      <c r="M33" s="5" t="s">
        <v>78</v>
      </c>
      <c r="N33" s="32">
        <v>1391.52</v>
      </c>
      <c r="O33" s="1"/>
      <c r="P33" s="2"/>
      <c r="Q33" s="5" t="s">
        <v>78</v>
      </c>
      <c r="R33" s="32">
        <v>521.44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ht="15">
      <c r="A34" s="1"/>
      <c r="B34" s="9"/>
      <c r="C34" s="9"/>
      <c r="D34" s="9"/>
      <c r="E34" s="9"/>
      <c r="F34" s="9"/>
      <c r="G34" s="9"/>
      <c r="H34" s="9"/>
      <c r="I34" s="9"/>
      <c r="J34" s="1"/>
      <c r="K34" s="1"/>
      <c r="L34" s="1"/>
      <c r="M34" s="1"/>
      <c r="N34" s="24"/>
      <c r="O34" s="1"/>
      <c r="P34" s="2"/>
      <c r="Q34" s="1"/>
      <c r="R34" s="2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4"/>
      <c r="O35" s="1"/>
      <c r="P35" s="2"/>
      <c r="Q35" s="1"/>
      <c r="R35" s="2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5">
      <c r="A36" s="1" t="s">
        <v>124</v>
      </c>
      <c r="B36" s="5" t="s">
        <v>6</v>
      </c>
      <c r="C36" s="12" t="s">
        <v>118</v>
      </c>
      <c r="D36" s="12" t="s">
        <v>117</v>
      </c>
      <c r="E36" s="12" t="s">
        <v>116</v>
      </c>
      <c r="F36" s="12" t="s">
        <v>115</v>
      </c>
      <c r="G36" s="12" t="s">
        <v>114</v>
      </c>
      <c r="H36" s="12" t="s">
        <v>113</v>
      </c>
      <c r="I36" s="1"/>
      <c r="J36" s="1"/>
      <c r="K36" s="1"/>
      <c r="L36" s="1"/>
      <c r="M36" s="1"/>
      <c r="N36" s="24"/>
      <c r="O36" s="1"/>
      <c r="P36" s="2"/>
      <c r="Q36" s="1"/>
      <c r="R36" s="2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ht="15">
      <c r="A37" s="1" t="s">
        <v>126</v>
      </c>
      <c r="B37" s="5" t="s">
        <v>79</v>
      </c>
      <c r="C37" s="5">
        <v>324321.37</v>
      </c>
      <c r="D37" s="5">
        <v>336913.87</v>
      </c>
      <c r="E37" s="5">
        <v>350222.82</v>
      </c>
      <c r="F37" s="5">
        <v>376564.06</v>
      </c>
      <c r="G37" s="5">
        <v>394630.53</v>
      </c>
      <c r="H37" s="5">
        <v>424503.69</v>
      </c>
      <c r="I37" s="9"/>
      <c r="J37" s="1"/>
      <c r="K37" s="1"/>
      <c r="L37" s="2" t="s">
        <v>16</v>
      </c>
      <c r="M37" s="5" t="s">
        <v>79</v>
      </c>
      <c r="N37" s="31">
        <v>567.76</v>
      </c>
      <c r="O37" s="1"/>
      <c r="P37" s="2" t="s">
        <v>25</v>
      </c>
      <c r="Q37" s="5" t="s">
        <v>79</v>
      </c>
      <c r="R37" s="31">
        <v>2855.54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ht="15">
      <c r="A38" s="1" t="s">
        <v>126</v>
      </c>
      <c r="B38" s="5" t="s">
        <v>78</v>
      </c>
      <c r="C38" s="5">
        <v>648642.73</v>
      </c>
      <c r="D38" s="5">
        <v>673827.74</v>
      </c>
      <c r="E38" s="5">
        <v>700445.63</v>
      </c>
      <c r="F38" s="5">
        <v>753128.11</v>
      </c>
      <c r="G38" s="5">
        <v>789261.06</v>
      </c>
      <c r="H38" s="5">
        <v>849007.37</v>
      </c>
      <c r="I38" s="9"/>
      <c r="J38" s="1"/>
      <c r="K38" s="1"/>
      <c r="L38" s="1"/>
      <c r="M38" s="5" t="s">
        <v>78</v>
      </c>
      <c r="N38" s="32">
        <v>1135.51</v>
      </c>
      <c r="O38" s="1"/>
      <c r="P38" s="2"/>
      <c r="Q38" s="5" t="s">
        <v>78</v>
      </c>
      <c r="R38" s="32">
        <v>5711.08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ht="15">
      <c r="A39" s="1"/>
      <c r="B39" s="28"/>
      <c r="C39" s="28"/>
      <c r="D39" s="28"/>
      <c r="E39" s="28"/>
      <c r="F39" s="28"/>
      <c r="G39" s="28"/>
      <c r="H39" s="28"/>
      <c r="I39" s="7"/>
      <c r="J39" s="1"/>
      <c r="K39" s="1"/>
      <c r="L39" s="1"/>
      <c r="M39" s="1"/>
      <c r="N39" s="24"/>
      <c r="O39" s="1"/>
      <c r="P39" s="2"/>
      <c r="Q39" s="1"/>
      <c r="R39" s="2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15">
      <c r="A40" s="1"/>
      <c r="B40" s="9"/>
      <c r="C40" s="9"/>
      <c r="D40" s="9"/>
      <c r="E40" s="9"/>
      <c r="F40" s="9"/>
      <c r="G40" s="9"/>
      <c r="H40" s="9"/>
      <c r="I40" s="9"/>
      <c r="J40" s="1"/>
      <c r="K40" s="1"/>
      <c r="L40" s="1"/>
      <c r="M40" s="1"/>
      <c r="N40" s="24"/>
      <c r="O40" s="1"/>
      <c r="P40" s="2"/>
      <c r="Q40" s="1"/>
      <c r="R40" s="2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15">
      <c r="A41" s="1"/>
      <c r="B41" s="1"/>
      <c r="C41" s="1"/>
      <c r="D41" s="1"/>
      <c r="E41" s="1"/>
      <c r="F41" s="1"/>
      <c r="G41" s="1"/>
      <c r="H41" s="1"/>
      <c r="I41" s="9"/>
      <c r="J41" s="1"/>
      <c r="K41" s="1"/>
      <c r="L41" s="1"/>
      <c r="M41" s="1"/>
      <c r="N41" s="24"/>
      <c r="O41" s="1"/>
      <c r="P41" s="2"/>
      <c r="Q41" s="1"/>
      <c r="R41" s="2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15">
      <c r="A42" s="1" t="s">
        <v>125</v>
      </c>
      <c r="B42" s="5" t="s">
        <v>6</v>
      </c>
      <c r="C42" s="12" t="s">
        <v>118</v>
      </c>
      <c r="D42" s="12" t="s">
        <v>117</v>
      </c>
      <c r="E42" s="12" t="s">
        <v>116</v>
      </c>
      <c r="F42" s="12" t="s">
        <v>115</v>
      </c>
      <c r="G42" s="12" t="s">
        <v>114</v>
      </c>
      <c r="H42" s="12" t="s">
        <v>113</v>
      </c>
      <c r="I42" s="9"/>
      <c r="J42" s="1"/>
      <c r="K42" s="1"/>
      <c r="L42" s="2" t="s">
        <v>17</v>
      </c>
      <c r="M42" s="5" t="s">
        <v>79</v>
      </c>
      <c r="N42" s="31">
        <v>464.35</v>
      </c>
      <c r="O42" s="1"/>
      <c r="P42" s="2" t="s">
        <v>26</v>
      </c>
      <c r="Q42" s="5" t="s">
        <v>79</v>
      </c>
      <c r="R42" s="31">
        <v>1886.46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15">
      <c r="A43" s="1" t="s">
        <v>126</v>
      </c>
      <c r="B43" s="5" t="s">
        <v>79</v>
      </c>
      <c r="C43" s="5">
        <v>383208.16</v>
      </c>
      <c r="D43" s="5">
        <v>395768.04</v>
      </c>
      <c r="E43" s="5">
        <v>414517.83</v>
      </c>
      <c r="F43" s="5">
        <v>440834.91</v>
      </c>
      <c r="G43" s="5">
        <v>458870.34</v>
      </c>
      <c r="H43" s="5">
        <v>488771.64</v>
      </c>
      <c r="I43" s="9"/>
      <c r="J43" s="1"/>
      <c r="K43" s="1"/>
      <c r="L43" s="1"/>
      <c r="M43" s="5" t="s">
        <v>78</v>
      </c>
      <c r="N43" s="32">
        <v>928.7</v>
      </c>
      <c r="O43" s="1"/>
      <c r="P43" s="2"/>
      <c r="Q43" s="5" t="s">
        <v>78</v>
      </c>
      <c r="R43" s="32">
        <v>3772.91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15">
      <c r="A44" s="1" t="s">
        <v>126</v>
      </c>
      <c r="B44" s="5" t="s">
        <v>78</v>
      </c>
      <c r="C44" s="5">
        <v>766416.31</v>
      </c>
      <c r="D44" s="5">
        <v>791536.07</v>
      </c>
      <c r="E44" s="5">
        <v>829035.66</v>
      </c>
      <c r="F44" s="5">
        <v>881669.81</v>
      </c>
      <c r="G44" s="5">
        <v>917740.67</v>
      </c>
      <c r="H44" s="5">
        <v>977543.27</v>
      </c>
      <c r="I44" s="9"/>
      <c r="J44" s="1"/>
      <c r="K44" s="1"/>
      <c r="L44" s="1"/>
      <c r="M44" s="1"/>
      <c r="N44" s="24"/>
      <c r="O44" s="1"/>
      <c r="P44" s="2"/>
      <c r="Q44" s="1"/>
      <c r="R44" s="2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15">
      <c r="A45" s="1"/>
      <c r="B45" s="28"/>
      <c r="C45" s="28"/>
      <c r="D45" s="28"/>
      <c r="E45" s="28"/>
      <c r="F45" s="28"/>
      <c r="G45" s="28"/>
      <c r="H45" s="28"/>
      <c r="I45" s="7"/>
      <c r="J45" s="1"/>
      <c r="K45" s="1"/>
      <c r="L45" s="1"/>
      <c r="M45" s="1"/>
      <c r="N45" s="24"/>
      <c r="O45" s="1"/>
      <c r="P45" s="2"/>
      <c r="Q45" s="1"/>
      <c r="R45" s="2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15">
      <c r="A46" s="1"/>
      <c r="B46" s="9"/>
      <c r="C46" s="9"/>
      <c r="D46" s="9"/>
      <c r="E46" s="9"/>
      <c r="F46" s="9"/>
      <c r="G46" s="9"/>
      <c r="H46" s="9"/>
      <c r="I46" s="9"/>
      <c r="J46" s="1"/>
      <c r="K46" s="1"/>
      <c r="N46" s="27"/>
      <c r="O46" s="1"/>
      <c r="P46" s="2"/>
      <c r="Q46" s="1"/>
      <c r="R46" s="2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15.7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5" t="s">
        <v>77</v>
      </c>
      <c r="M47" s="5" t="s">
        <v>79</v>
      </c>
      <c r="N47" s="31">
        <v>561.08</v>
      </c>
      <c r="O47" s="1"/>
      <c r="P47" s="2" t="s">
        <v>27</v>
      </c>
      <c r="Q47" s="5" t="s">
        <v>79</v>
      </c>
      <c r="R47" s="31">
        <v>1202.98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15">
      <c r="A48" s="1"/>
      <c r="B48" s="1"/>
      <c r="C48" s="73" t="s">
        <v>35</v>
      </c>
      <c r="D48" s="74"/>
      <c r="E48" s="74"/>
      <c r="F48" s="74"/>
      <c r="G48" s="75"/>
      <c r="H48" s="1"/>
      <c r="I48" s="1"/>
      <c r="J48" s="1"/>
      <c r="K48" s="1"/>
      <c r="M48" s="5" t="s">
        <v>78</v>
      </c>
      <c r="N48" s="32">
        <v>288.09</v>
      </c>
      <c r="O48" s="1"/>
      <c r="P48" s="2"/>
      <c r="Q48" s="5" t="s">
        <v>78</v>
      </c>
      <c r="R48" s="32">
        <v>2405.96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15">
      <c r="A49" s="1"/>
      <c r="B49" s="1"/>
      <c r="C49" s="76" t="s">
        <v>32</v>
      </c>
      <c r="D49" s="15"/>
      <c r="E49" s="15"/>
      <c r="F49" s="72" t="s">
        <v>33</v>
      </c>
      <c r="G49" s="77"/>
      <c r="H49" s="1"/>
      <c r="I49" s="1"/>
      <c r="J49" s="1"/>
      <c r="K49" s="1"/>
      <c r="M49" s="5" t="s">
        <v>81</v>
      </c>
      <c r="N49" s="32">
        <v>223.59</v>
      </c>
      <c r="O49" s="1"/>
      <c r="P49" s="2"/>
      <c r="Q49" s="1"/>
      <c r="R49" s="2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15">
      <c r="A50" s="1"/>
      <c r="B50" s="1"/>
      <c r="C50" s="78" t="s">
        <v>7</v>
      </c>
      <c r="D50" s="15">
        <v>3.51</v>
      </c>
      <c r="E50" s="15"/>
      <c r="F50" s="15" t="s">
        <v>7</v>
      </c>
      <c r="G50" s="77">
        <v>4.74</v>
      </c>
      <c r="H50" s="1"/>
      <c r="I50" s="1"/>
      <c r="J50" s="1"/>
      <c r="K50" s="1"/>
      <c r="M50" s="1"/>
      <c r="N50" s="24"/>
      <c r="O50" s="1"/>
      <c r="P50" s="2"/>
      <c r="Q50" s="1"/>
      <c r="R50" s="24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15">
      <c r="A51" s="1"/>
      <c r="B51" s="1"/>
      <c r="C51" s="78"/>
      <c r="D51" s="15"/>
      <c r="E51" s="15"/>
      <c r="F51" s="15"/>
      <c r="G51" s="77"/>
      <c r="H51" s="1"/>
      <c r="I51" s="1"/>
      <c r="J51" s="1"/>
      <c r="K51" s="1"/>
      <c r="N51" s="27"/>
      <c r="O51" s="1"/>
      <c r="P51" s="2"/>
      <c r="Q51" s="1"/>
      <c r="R51" s="2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15">
      <c r="A52" s="1"/>
      <c r="B52" s="1"/>
      <c r="C52" s="78"/>
      <c r="D52" s="15"/>
      <c r="E52" s="15"/>
      <c r="F52" s="15"/>
      <c r="G52" s="77"/>
      <c r="H52" s="1"/>
      <c r="I52" s="1"/>
      <c r="J52" s="1"/>
      <c r="K52" s="1"/>
      <c r="L52" s="25"/>
      <c r="M52" s="9"/>
      <c r="N52" s="33"/>
      <c r="O52" s="1"/>
      <c r="P52" s="2" t="s">
        <v>28</v>
      </c>
      <c r="Q52" s="5" t="s">
        <v>79</v>
      </c>
      <c r="R52" s="31">
        <v>790.09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15">
      <c r="A53" s="1"/>
      <c r="B53" s="1"/>
      <c r="C53" s="78"/>
      <c r="D53" s="15"/>
      <c r="E53" s="15"/>
      <c r="F53" s="15"/>
      <c r="G53" s="77"/>
      <c r="H53" s="1"/>
      <c r="I53" s="1"/>
      <c r="J53" s="1"/>
      <c r="K53" s="1"/>
      <c r="M53" s="9"/>
      <c r="N53" s="34"/>
      <c r="O53" s="1"/>
      <c r="P53" s="2"/>
      <c r="Q53" s="5" t="s">
        <v>78</v>
      </c>
      <c r="R53" s="32">
        <v>1580.17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15">
      <c r="A54" s="1"/>
      <c r="B54" s="1"/>
      <c r="C54" s="78"/>
      <c r="D54" s="72" t="s">
        <v>34</v>
      </c>
      <c r="E54" s="15"/>
      <c r="F54" s="15"/>
      <c r="G54" s="77"/>
      <c r="H54" s="1"/>
      <c r="I54" s="1"/>
      <c r="J54" s="1"/>
      <c r="K54" s="1"/>
      <c r="M54" s="9"/>
      <c r="N54" s="34"/>
      <c r="O54" s="1"/>
      <c r="P54" s="2"/>
      <c r="Q54" s="1"/>
      <c r="R54" s="2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15.75" thickBot="1">
      <c r="A55" s="1"/>
      <c r="B55" s="1"/>
      <c r="C55" s="79"/>
      <c r="D55" s="80" t="s">
        <v>7</v>
      </c>
      <c r="E55" s="80">
        <v>6.6</v>
      </c>
      <c r="F55" s="80"/>
      <c r="G55" s="81"/>
      <c r="H55" s="1"/>
      <c r="I55" s="1"/>
      <c r="J55" s="1"/>
      <c r="K55" s="1"/>
      <c r="M55" s="1"/>
      <c r="N55" s="24"/>
      <c r="O55" s="1"/>
      <c r="P55" s="2"/>
      <c r="Q55" s="1"/>
      <c r="R55" s="24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15">
      <c r="A56" s="1"/>
      <c r="B56" s="1"/>
      <c r="C56" s="13"/>
      <c r="D56" s="13"/>
      <c r="E56" s="13"/>
      <c r="F56" s="13"/>
      <c r="G56" s="13"/>
      <c r="H56" s="1"/>
      <c r="I56" s="1"/>
      <c r="J56" s="1"/>
      <c r="K56" s="1"/>
      <c r="N56" s="27"/>
      <c r="O56" s="1"/>
      <c r="P56" s="2"/>
      <c r="Q56" s="1"/>
      <c r="R56" s="2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15">
      <c r="A57" s="1" t="s">
        <v>87</v>
      </c>
      <c r="B57" s="1"/>
      <c r="C57" s="13"/>
      <c r="D57" s="13"/>
      <c r="E57" s="13"/>
      <c r="F57" s="13"/>
      <c r="G57" s="13"/>
      <c r="H57" s="1"/>
      <c r="I57" s="1"/>
      <c r="J57" s="1"/>
      <c r="K57" s="1"/>
      <c r="L57" s="25"/>
      <c r="M57" s="1"/>
      <c r="N57" s="24"/>
      <c r="O57" s="1"/>
      <c r="P57" s="2" t="s">
        <v>29</v>
      </c>
      <c r="Q57" s="5" t="s">
        <v>79</v>
      </c>
      <c r="R57" s="31">
        <v>531.69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15">
      <c r="A58" s="1"/>
      <c r="B58" s="1"/>
      <c r="C58" s="1"/>
      <c r="D58" s="1"/>
      <c r="E58" s="1"/>
      <c r="F58" s="1"/>
      <c r="G58" s="83"/>
      <c r="H58" s="84"/>
      <c r="I58" s="84"/>
      <c r="J58" s="84"/>
      <c r="K58" s="1"/>
      <c r="M58" s="1"/>
      <c r="N58" s="24"/>
      <c r="O58" s="1"/>
      <c r="P58" s="2"/>
      <c r="Q58" s="5" t="s">
        <v>78</v>
      </c>
      <c r="R58" s="32">
        <v>1063.38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15">
      <c r="A59" s="1" t="s">
        <v>133</v>
      </c>
      <c r="B59" s="1"/>
      <c r="C59" s="1"/>
      <c r="D59" s="1"/>
      <c r="E59" s="1"/>
      <c r="F59" s="1"/>
      <c r="G59" s="1"/>
      <c r="H59" s="1"/>
      <c r="I59" s="1"/>
      <c r="J59" s="1"/>
      <c r="K59" s="1"/>
      <c r="M59" s="1"/>
      <c r="N59" s="24"/>
      <c r="O59" s="1"/>
      <c r="P59" s="2"/>
      <c r="Q59" s="1"/>
      <c r="R59" s="24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M60" s="1"/>
      <c r="N60" s="24"/>
      <c r="O60" s="1"/>
      <c r="P60" s="2"/>
      <c r="Q60" s="1"/>
      <c r="R60" s="24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21">
      <c r="A61" s="1"/>
      <c r="B61" s="3" t="s">
        <v>44</v>
      </c>
      <c r="C61" s="1"/>
      <c r="D61" s="1"/>
      <c r="E61" s="1"/>
      <c r="F61" s="1"/>
      <c r="G61" s="1"/>
      <c r="H61" s="1"/>
      <c r="I61" s="1"/>
      <c r="J61" s="1"/>
      <c r="K61" s="1"/>
      <c r="O61" s="1"/>
      <c r="P61" s="2"/>
      <c r="Q61" s="1"/>
      <c r="R61" s="2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15.7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O62" s="1"/>
      <c r="P62" s="2" t="s">
        <v>30</v>
      </c>
      <c r="Q62" s="5" t="s">
        <v>79</v>
      </c>
      <c r="R62" s="31">
        <v>442.99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15.75" thickTop="1">
      <c r="A63" s="1"/>
      <c r="B63" s="37"/>
      <c r="C63" s="38"/>
      <c r="D63" s="38" t="s">
        <v>36</v>
      </c>
      <c r="E63" s="38"/>
      <c r="F63" s="39"/>
      <c r="G63" s="1"/>
      <c r="H63" s="1"/>
      <c r="I63" s="1"/>
      <c r="J63" s="1"/>
      <c r="K63" s="1"/>
      <c r="O63" s="1"/>
      <c r="P63" s="2"/>
      <c r="Q63" s="5" t="s">
        <v>78</v>
      </c>
      <c r="R63" s="32">
        <v>885.98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ht="20.25">
      <c r="A64" s="1"/>
      <c r="B64" s="40" t="s">
        <v>37</v>
      </c>
      <c r="C64" s="41" t="s">
        <v>38</v>
      </c>
      <c r="D64" s="41"/>
      <c r="E64" s="41" t="s">
        <v>39</v>
      </c>
      <c r="F64" s="42"/>
      <c r="G64" s="30" t="s">
        <v>80</v>
      </c>
      <c r="H64" s="1"/>
      <c r="I64" s="1"/>
      <c r="J64" s="1"/>
      <c r="K64" s="1"/>
      <c r="O64" s="1"/>
      <c r="P64" s="2"/>
      <c r="Q64" s="1"/>
      <c r="R64" s="2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ht="15">
      <c r="A65" s="1"/>
      <c r="B65" s="43" t="s">
        <v>40</v>
      </c>
      <c r="C65" s="44">
        <f>B6*D64*1.18</f>
        <v>0</v>
      </c>
      <c r="D65" s="41"/>
      <c r="E65" s="41" t="s">
        <v>41</v>
      </c>
      <c r="F65" s="42"/>
      <c r="G65" s="30">
        <f>C65-C65/1.18</f>
        <v>0</v>
      </c>
      <c r="H65" s="1"/>
      <c r="I65" s="1"/>
      <c r="J65" s="1"/>
      <c r="K65" s="1"/>
      <c r="O65" s="1"/>
      <c r="P65" s="2"/>
      <c r="Q65" s="1"/>
      <c r="R65" s="24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15">
      <c r="A66" s="1"/>
      <c r="B66" s="43" t="s">
        <v>40</v>
      </c>
      <c r="C66" s="44">
        <f>C6*D64*1.18</f>
        <v>0</v>
      </c>
      <c r="D66" s="41"/>
      <c r="E66" s="41" t="s">
        <v>42</v>
      </c>
      <c r="F66" s="42"/>
      <c r="G66" s="30">
        <f>C66-C66/1.18</f>
        <v>0</v>
      </c>
      <c r="H66" s="1"/>
      <c r="I66" s="1"/>
      <c r="J66" s="1"/>
      <c r="K66" s="1"/>
      <c r="O66" s="1"/>
      <c r="P66" s="2"/>
      <c r="Q66" s="1"/>
      <c r="R66" s="24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15.75" thickBot="1">
      <c r="A67" s="1"/>
      <c r="B67" s="45" t="s">
        <v>40</v>
      </c>
      <c r="C67" s="46">
        <f>D6*D64*1.18</f>
        <v>0</v>
      </c>
      <c r="D67" s="47"/>
      <c r="E67" s="47" t="s">
        <v>43</v>
      </c>
      <c r="F67" s="48"/>
      <c r="G67" s="30">
        <f>C67-C67/1.18</f>
        <v>0</v>
      </c>
      <c r="H67" s="1"/>
      <c r="I67" s="1"/>
      <c r="J67" s="1"/>
      <c r="K67" s="1"/>
      <c r="O67" s="1"/>
      <c r="P67" s="2" t="s">
        <v>31</v>
      </c>
      <c r="Q67" s="5" t="s">
        <v>79</v>
      </c>
      <c r="R67" s="31">
        <v>315.86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15.7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O68" s="1"/>
      <c r="P68" s="1"/>
      <c r="Q68" s="5" t="s">
        <v>78</v>
      </c>
      <c r="R68" s="32">
        <v>631.72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ht="21">
      <c r="A69" s="1"/>
      <c r="B69" s="3" t="s">
        <v>45</v>
      </c>
      <c r="C69" s="3"/>
      <c r="D69" s="3"/>
      <c r="E69" s="1"/>
      <c r="F69" s="1"/>
      <c r="G69" s="1"/>
      <c r="H69" s="1"/>
      <c r="I69" s="1"/>
      <c r="J69" s="1"/>
      <c r="K69" s="1"/>
      <c r="O69" s="1"/>
      <c r="P69" s="1"/>
      <c r="Q69" s="1"/>
      <c r="R69" s="24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ht="15.7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O70" s="1"/>
      <c r="P70" s="1"/>
      <c r="Q70" s="1"/>
      <c r="R70" s="24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ht="21" thickTop="1">
      <c r="A71" s="1"/>
      <c r="B71" s="49"/>
      <c r="C71" s="38"/>
      <c r="D71" s="38"/>
      <c r="E71" s="38"/>
      <c r="F71" s="50"/>
      <c r="G71" s="50"/>
      <c r="H71" s="50"/>
      <c r="I71" s="50"/>
      <c r="J71" s="50"/>
      <c r="K71" s="5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ht="20.25">
      <c r="A72" s="1"/>
      <c r="B72" s="40" t="s">
        <v>67</v>
      </c>
      <c r="C72" s="41"/>
      <c r="D72" s="41"/>
      <c r="E72" s="41"/>
      <c r="F72" s="52"/>
      <c r="G72" s="52"/>
      <c r="H72" s="52"/>
      <c r="I72" s="52"/>
      <c r="J72" s="52"/>
      <c r="K72" s="53"/>
      <c r="L72" s="30" t="s">
        <v>80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ht="15">
      <c r="A73" s="1"/>
      <c r="B73" s="54" t="s">
        <v>40</v>
      </c>
      <c r="C73" s="52">
        <f>(G73*G74+((G76*G50)*G75)+((G78*G50)*G77)+((G80*G50)*G79)+((G82*G50)*G81)+((G84*D50)*G83)+((G86*D50)*G85)+((G88*E55)*G74)+((N47*E55)*G74))*1.18</f>
        <v>0</v>
      </c>
      <c r="D73" s="52" t="s">
        <v>73</v>
      </c>
      <c r="E73" s="52"/>
      <c r="F73" s="52" t="s">
        <v>47</v>
      </c>
      <c r="G73" s="52">
        <v>0</v>
      </c>
      <c r="H73" s="52" t="s">
        <v>48</v>
      </c>
      <c r="I73" s="52"/>
      <c r="J73" s="52"/>
      <c r="K73" s="53"/>
      <c r="L73" s="30">
        <f>C73-C73/1.18</f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ht="15">
      <c r="A74" s="1"/>
      <c r="B74" s="54" t="s">
        <v>40</v>
      </c>
      <c r="C74" s="52">
        <f>(G73*G74+((G76*G50)*G75)+((G78*G50)*G77)+((G80*G50)*G79)+((G82*G50)*G81)+((G84*D50)*G83)+((G86*D50)*G85)+((G88*E55)*G74)+((N47*E55)*G74)+((E76*G50)*E75)+((E78*G50)*E77)+((E80*G50)*E79)+((E82*G50)*E81)+((E84*D50)*E83)+((E86*D50)*E85)+((E88*E55)*G74)+((N47*E55)*G74))*1.18</f>
        <v>0</v>
      </c>
      <c r="D74" s="52" t="s">
        <v>74</v>
      </c>
      <c r="E74" s="52"/>
      <c r="F74" s="52" t="s">
        <v>38</v>
      </c>
      <c r="G74" s="52">
        <v>0</v>
      </c>
      <c r="H74" s="52" t="s">
        <v>39</v>
      </c>
      <c r="I74" s="52"/>
      <c r="J74" s="52"/>
      <c r="K74" s="53"/>
      <c r="L74" s="30">
        <f>C74-C74/1.18</f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ht="15">
      <c r="A75" s="1"/>
      <c r="B75" s="54"/>
      <c r="C75" s="52"/>
      <c r="D75" s="52"/>
      <c r="E75" s="52">
        <v>0</v>
      </c>
      <c r="F75" s="52" t="s">
        <v>52</v>
      </c>
      <c r="G75" s="52">
        <v>0</v>
      </c>
      <c r="H75" s="52" t="s">
        <v>57</v>
      </c>
      <c r="I75" s="52"/>
      <c r="J75" s="52"/>
      <c r="K75" s="5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ht="15">
      <c r="A76" s="1"/>
      <c r="B76" s="54"/>
      <c r="C76" s="52"/>
      <c r="D76" s="52"/>
      <c r="E76" s="55">
        <v>0</v>
      </c>
      <c r="F76" s="52" t="s">
        <v>46</v>
      </c>
      <c r="G76" s="55">
        <v>0</v>
      </c>
      <c r="H76" s="52" t="s">
        <v>86</v>
      </c>
      <c r="I76" s="52"/>
      <c r="J76" s="52"/>
      <c r="K76" s="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ht="15">
      <c r="A77" s="1"/>
      <c r="B77" s="54"/>
      <c r="C77" s="52"/>
      <c r="D77" s="52"/>
      <c r="E77" s="52">
        <f>0</f>
        <v>0</v>
      </c>
      <c r="F77" s="52" t="s">
        <v>53</v>
      </c>
      <c r="G77" s="52">
        <v>0</v>
      </c>
      <c r="H77" s="52" t="s">
        <v>58</v>
      </c>
      <c r="I77" s="52"/>
      <c r="J77" s="52"/>
      <c r="K77" s="5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ht="15">
      <c r="A78" s="1"/>
      <c r="B78" s="54"/>
      <c r="C78" s="52"/>
      <c r="D78" s="52"/>
      <c r="E78" s="52">
        <f>0</f>
        <v>0</v>
      </c>
      <c r="F78" s="52" t="s">
        <v>46</v>
      </c>
      <c r="G78" s="52">
        <v>0</v>
      </c>
      <c r="H78" s="52" t="s">
        <v>85</v>
      </c>
      <c r="I78" s="52"/>
      <c r="J78" s="52"/>
      <c r="K78" s="5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ht="15">
      <c r="A79" s="1"/>
      <c r="B79" s="54"/>
      <c r="C79" s="52"/>
      <c r="D79" s="52"/>
      <c r="E79" s="52">
        <f>0</f>
        <v>0</v>
      </c>
      <c r="F79" s="52" t="s">
        <v>49</v>
      </c>
      <c r="G79" s="52">
        <v>0</v>
      </c>
      <c r="H79" s="52" t="s">
        <v>59</v>
      </c>
      <c r="I79" s="52"/>
      <c r="J79" s="52"/>
      <c r="K79" s="5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ht="15">
      <c r="A80" s="1"/>
      <c r="B80" s="54"/>
      <c r="C80" s="52"/>
      <c r="D80" s="52"/>
      <c r="E80" s="52">
        <f>0</f>
        <v>0</v>
      </c>
      <c r="F80" s="52" t="s">
        <v>46</v>
      </c>
      <c r="G80" s="52">
        <v>0</v>
      </c>
      <c r="H80" s="52" t="s">
        <v>86</v>
      </c>
      <c r="I80" s="52"/>
      <c r="J80" s="52"/>
      <c r="K80" s="5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ht="15">
      <c r="A81" s="1"/>
      <c r="B81" s="54"/>
      <c r="C81" s="52"/>
      <c r="D81" s="52"/>
      <c r="E81" s="52">
        <f>0</f>
        <v>0</v>
      </c>
      <c r="F81" s="52" t="s">
        <v>50</v>
      </c>
      <c r="G81" s="52">
        <v>0</v>
      </c>
      <c r="H81" s="52" t="s">
        <v>60</v>
      </c>
      <c r="I81" s="52"/>
      <c r="J81" s="52"/>
      <c r="K81" s="5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ht="15">
      <c r="A82" s="1"/>
      <c r="B82" s="54"/>
      <c r="C82" s="52"/>
      <c r="D82" s="52"/>
      <c r="E82" s="52">
        <f>0</f>
        <v>0</v>
      </c>
      <c r="F82" s="52" t="s">
        <v>46</v>
      </c>
      <c r="G82" s="52">
        <v>0</v>
      </c>
      <c r="H82" s="52" t="s">
        <v>85</v>
      </c>
      <c r="I82" s="52"/>
      <c r="J82" s="52"/>
      <c r="K82" s="5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ht="15">
      <c r="A83" s="1"/>
      <c r="B83" s="54"/>
      <c r="C83" s="52"/>
      <c r="D83" s="52"/>
      <c r="E83" s="52">
        <f>0</f>
        <v>0</v>
      </c>
      <c r="F83" s="52" t="s">
        <v>54</v>
      </c>
      <c r="G83" s="52">
        <v>0</v>
      </c>
      <c r="H83" s="52" t="s">
        <v>56</v>
      </c>
      <c r="I83" s="52"/>
      <c r="J83" s="52"/>
      <c r="K83" s="5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ht="15">
      <c r="A84" s="1"/>
      <c r="B84" s="54"/>
      <c r="C84" s="52"/>
      <c r="D84" s="52"/>
      <c r="E84" s="52">
        <f>0</f>
        <v>0</v>
      </c>
      <c r="F84" s="52" t="s">
        <v>46</v>
      </c>
      <c r="G84" s="52">
        <v>0</v>
      </c>
      <c r="H84" s="52" t="s">
        <v>84</v>
      </c>
      <c r="I84" s="52"/>
      <c r="J84" s="52"/>
      <c r="K84" s="5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ht="15">
      <c r="A85" s="1"/>
      <c r="B85" s="54"/>
      <c r="C85" s="52"/>
      <c r="D85" s="52"/>
      <c r="E85" s="52">
        <f>0</f>
        <v>0</v>
      </c>
      <c r="F85" s="52" t="s">
        <v>51</v>
      </c>
      <c r="G85" s="52">
        <v>0</v>
      </c>
      <c r="H85" s="52" t="s">
        <v>55</v>
      </c>
      <c r="I85" s="52"/>
      <c r="J85" s="52"/>
      <c r="K85" s="5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ht="15">
      <c r="A86" s="1"/>
      <c r="B86" s="54"/>
      <c r="C86" s="52"/>
      <c r="D86" s="52"/>
      <c r="E86" s="52">
        <f>0</f>
        <v>0</v>
      </c>
      <c r="F86" s="52" t="s">
        <v>46</v>
      </c>
      <c r="G86" s="52">
        <v>0</v>
      </c>
      <c r="H86" s="52" t="s">
        <v>83</v>
      </c>
      <c r="I86" s="52"/>
      <c r="J86" s="52"/>
      <c r="K86" s="5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ht="15">
      <c r="A87" s="1"/>
      <c r="B87" s="54"/>
      <c r="C87" s="52"/>
      <c r="D87" s="52"/>
      <c r="E87" s="52"/>
      <c r="F87" s="52" t="s">
        <v>61</v>
      </c>
      <c r="G87" s="52"/>
      <c r="H87" s="52"/>
      <c r="I87" s="52"/>
      <c r="J87" s="52"/>
      <c r="K87" s="5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ht="15">
      <c r="A88" s="1"/>
      <c r="B88" s="54"/>
      <c r="C88" s="52"/>
      <c r="D88" s="52"/>
      <c r="E88" s="55">
        <v>0</v>
      </c>
      <c r="F88" s="52" t="s">
        <v>46</v>
      </c>
      <c r="G88" s="55">
        <v>0</v>
      </c>
      <c r="H88" s="52" t="s">
        <v>82</v>
      </c>
      <c r="I88" s="52"/>
      <c r="J88" s="52"/>
      <c r="K88" s="5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ht="15">
      <c r="A89" s="1"/>
      <c r="B89" s="54"/>
      <c r="C89" s="52"/>
      <c r="D89" s="52"/>
      <c r="E89" s="52"/>
      <c r="F89" s="52"/>
      <c r="G89" s="52"/>
      <c r="H89" s="52"/>
      <c r="I89" s="52"/>
      <c r="J89" s="52"/>
      <c r="K89" s="5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ht="15.75" thickBot="1">
      <c r="A90" s="1"/>
      <c r="B90" s="56"/>
      <c r="C90" s="57"/>
      <c r="D90" s="57"/>
      <c r="E90" s="57"/>
      <c r="F90" s="57"/>
      <c r="G90" s="57"/>
      <c r="H90" s="57"/>
      <c r="I90" s="57"/>
      <c r="J90" s="57"/>
      <c r="K90" s="5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ht="15.75" thickTop="1">
      <c r="A91" s="1"/>
      <c r="B91" s="9"/>
      <c r="C91" s="9"/>
      <c r="D91" s="9"/>
      <c r="E91" s="9"/>
      <c r="F91" s="9" t="s">
        <v>129</v>
      </c>
      <c r="G91" s="9" t="s">
        <v>128</v>
      </c>
      <c r="H91" s="9"/>
      <c r="I91" s="9"/>
      <c r="J91" s="9"/>
      <c r="K91" s="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ht="15">
      <c r="A92" s="1"/>
      <c r="B92" s="9"/>
      <c r="C92" s="9"/>
      <c r="D92" s="9"/>
      <c r="E92" s="9"/>
      <c r="F92" s="9"/>
      <c r="G92" s="9"/>
      <c r="H92" s="9"/>
      <c r="I92" s="9"/>
      <c r="J92" s="9"/>
      <c r="K92" s="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ht="15">
      <c r="A93" s="1"/>
      <c r="B93" s="9"/>
      <c r="C93" s="9"/>
      <c r="D93" s="9"/>
      <c r="E93" s="9"/>
      <c r="F93" s="9"/>
      <c r="G93" s="9"/>
      <c r="H93" s="9"/>
      <c r="I93" s="9"/>
      <c r="J93" s="9"/>
      <c r="K93" s="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ht="15">
      <c r="A94" s="1"/>
      <c r="B94" s="9"/>
      <c r="C94" s="9"/>
      <c r="D94" s="9"/>
      <c r="E94" s="34"/>
      <c r="F94" s="9"/>
      <c r="G94" s="34"/>
      <c r="H94" s="9"/>
      <c r="I94" s="9"/>
      <c r="J94" s="9"/>
      <c r="K94" s="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ht="15">
      <c r="A95" s="1"/>
      <c r="B95" s="9"/>
      <c r="C95" s="9"/>
      <c r="D95" s="9"/>
      <c r="E95" s="34"/>
      <c r="F95" s="9"/>
      <c r="G95" s="34"/>
      <c r="H95" s="9"/>
      <c r="I95" s="9"/>
      <c r="J95" s="9"/>
      <c r="K95" s="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ht="15">
      <c r="A96" s="1"/>
      <c r="B96" s="9"/>
      <c r="C96" s="9"/>
      <c r="D96" s="9"/>
      <c r="E96" s="34"/>
      <c r="F96" s="9"/>
      <c r="G96" s="34"/>
      <c r="H96" s="9"/>
      <c r="I96" s="9"/>
      <c r="J96" s="9"/>
      <c r="K96" s="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ht="15">
      <c r="A97" s="1"/>
      <c r="B97" s="9"/>
      <c r="C97" s="9"/>
      <c r="D97" s="9"/>
      <c r="E97" s="9"/>
      <c r="F97" s="9"/>
      <c r="G97" s="9"/>
      <c r="H97" s="9"/>
      <c r="I97" s="9"/>
      <c r="J97" s="9"/>
      <c r="K97" s="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ht="15">
      <c r="A98" s="1"/>
      <c r="B98" s="9"/>
      <c r="C98" s="9"/>
      <c r="D98" s="9"/>
      <c r="E98" s="9"/>
      <c r="F98" s="9"/>
      <c r="G98" s="9"/>
      <c r="H98" s="9"/>
      <c r="I98" s="9"/>
      <c r="J98" s="9"/>
      <c r="K98" s="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1:9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r="105" spans="1:9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r="106" spans="1:9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1:9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r="108" spans="1:9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1:9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1:9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9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r="112" spans="1:9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r="113" spans="1:9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r="114" spans="1:9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  <row r="115" spans="1:9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</row>
    <row r="116" spans="1:9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</row>
    <row r="117" spans="1:9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</row>
    <row r="118" spans="1:9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</row>
    <row r="119" spans="1:9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</row>
    <row r="120" spans="1:9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</row>
    <row r="121" spans="1:9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</row>
    <row r="122" spans="1:9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</row>
    <row r="123" spans="1:9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</row>
    <row r="124" spans="1:9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</row>
    <row r="125" spans="1:9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</row>
    <row r="126" spans="1:9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</row>
    <row r="127" spans="1:9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</row>
    <row r="128" spans="1:9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</row>
    <row r="129" spans="1:9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</row>
    <row r="130" spans="1:9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</row>
    <row r="131" spans="1:9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</row>
    <row r="132" spans="1:9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r="133" spans="1:9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</row>
    <row r="134" spans="1:9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</row>
    <row r="135" spans="1:9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r="136" spans="1:9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r="137" spans="1:9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</row>
    <row r="138" spans="1:9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</row>
    <row r="139" spans="1:9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</row>
    <row r="140" spans="1:9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</row>
    <row r="141" spans="1:9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</row>
    <row r="142" spans="1:9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</row>
    <row r="143" spans="1:9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</row>
    <row r="144" spans="1:9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</row>
    <row r="145" spans="1:9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</row>
    <row r="146" spans="1:9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</row>
    <row r="147" spans="1:9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</row>
    <row r="148" spans="1:9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</row>
    <row r="149" spans="1:9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</row>
    <row r="150" spans="1:9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</row>
    <row r="151" spans="1:9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</row>
    <row r="152" spans="1:9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</row>
    <row r="153" spans="1:9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</row>
    <row r="154" spans="1:9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</row>
    <row r="155" spans="1:9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</row>
    <row r="156" spans="1:9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</row>
    <row r="157" spans="1:9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</row>
    <row r="158" spans="1:9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</row>
    <row r="159" spans="1:9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</row>
    <row r="160" spans="1:9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</row>
    <row r="161" spans="1:9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</row>
    <row r="162" spans="1:9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</row>
    <row r="163" spans="1:9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</row>
    <row r="164" spans="1:9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</row>
    <row r="165" spans="1:9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</row>
    <row r="166" spans="1:9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</row>
    <row r="167" spans="1:9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</row>
    <row r="168" spans="1:9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</row>
    <row r="169" spans="1:9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</row>
    <row r="170" spans="1:9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</row>
    <row r="171" spans="1:9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</row>
    <row r="172" spans="1:9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</row>
    <row r="173" spans="1:9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</row>
    <row r="174" spans="1:9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</row>
    <row r="175" spans="1:9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</row>
    <row r="176" spans="1:9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</row>
    <row r="177" spans="1:9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</row>
    <row r="178" spans="1:9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</row>
    <row r="179" spans="1:9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</row>
    <row r="180" spans="1:9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</row>
    <row r="181" spans="1:9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</row>
    <row r="182" spans="1:9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</row>
    <row r="183" spans="1:9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</row>
    <row r="184" spans="1:9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</row>
    <row r="185" spans="1:9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</row>
    <row r="186" spans="1:9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</row>
    <row r="187" spans="1:9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</row>
    <row r="188" spans="1:9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</row>
    <row r="189" spans="1:9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</row>
    <row r="190" spans="1:9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</row>
    <row r="191" spans="1:9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</row>
    <row r="192" spans="1:9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</row>
    <row r="193" spans="1:9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</row>
    <row r="194" spans="1:9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</row>
    <row r="195" spans="1:9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</row>
    <row r="196" spans="1:9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</row>
    <row r="197" spans="1:9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</row>
    <row r="198" spans="1:9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</row>
    <row r="199" spans="1:9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</row>
    <row r="200" spans="1:9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</row>
    <row r="201" spans="1:9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</row>
    <row r="202" spans="1:9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</row>
    <row r="203" spans="1:9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</row>
    <row r="204" spans="1:9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</row>
    <row r="205" spans="1:9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</row>
    <row r="206" spans="1:9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</row>
    <row r="207" spans="1:9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</row>
    <row r="208" spans="1:9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</row>
    <row r="209" spans="1:9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</row>
    <row r="210" spans="1:9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</row>
    <row r="211" spans="1:9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</row>
    <row r="212" spans="1:9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</row>
    <row r="213" spans="1:9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</row>
    <row r="214" spans="1:9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</row>
    <row r="215" spans="1:9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</row>
    <row r="216" spans="1:9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</row>
    <row r="217" spans="1:9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</row>
    <row r="218" spans="1:9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</row>
    <row r="219" spans="1:9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</row>
    <row r="220" spans="1:9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</row>
    <row r="221" spans="1:9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</row>
    <row r="222" spans="1:9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</row>
    <row r="223" spans="1:9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</row>
    <row r="224" spans="1:9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</row>
    <row r="225" spans="1:9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</row>
    <row r="226" spans="1:9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</row>
    <row r="227" spans="1:9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</row>
    <row r="228" spans="1:9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</row>
    <row r="229" spans="1:9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</row>
    <row r="230" spans="1:9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</row>
    <row r="231" spans="1:9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</row>
    <row r="232" spans="1:9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</row>
    <row r="233" spans="1:9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</row>
    <row r="234" spans="1:9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</row>
    <row r="235" spans="1:9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</row>
    <row r="236" spans="1:9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</row>
    <row r="237" spans="1:9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</row>
    <row r="238" spans="1:9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</row>
    <row r="239" spans="1:9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</row>
    <row r="240" spans="1:9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</row>
    <row r="241" spans="1:9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</row>
    <row r="242" spans="1:9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</row>
    <row r="243" spans="1:9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</row>
    <row r="244" spans="1:9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</row>
    <row r="245" spans="1:9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</row>
    <row r="246" spans="1:9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</row>
    <row r="247" spans="1:9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</row>
    <row r="248" spans="1:9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</row>
    <row r="249" spans="1:9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</row>
    <row r="250" spans="1:9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</row>
    <row r="251" spans="1:9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</row>
    <row r="252" spans="1:94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</row>
    <row r="253" spans="1:9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</row>
    <row r="254" spans="1:9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</row>
    <row r="255" spans="1:9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</row>
    <row r="256" spans="1:9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</row>
    <row r="257" spans="1:9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</row>
    <row r="258" spans="1:9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</row>
    <row r="259" spans="1:9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</row>
    <row r="260" spans="1:94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</row>
    <row r="261" spans="1:94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</row>
    <row r="262" spans="1:94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</row>
    <row r="263" spans="1:94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</row>
    <row r="264" spans="1:94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</row>
    <row r="265" spans="1:94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</row>
    <row r="266" spans="1:94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</row>
    <row r="267" spans="1:94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</row>
    <row r="268" spans="1:94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</row>
    <row r="269" spans="1:94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</row>
    <row r="270" spans="1:94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</row>
    <row r="271" spans="1:94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</row>
    <row r="272" spans="1:94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</row>
    <row r="273" spans="1:94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</row>
    <row r="274" spans="1:94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</row>
    <row r="275" spans="1:94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</row>
    <row r="276" spans="1:94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</row>
    <row r="277" spans="1:94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</row>
    <row r="278" spans="1:94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</row>
    <row r="279" spans="1:9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</row>
    <row r="280" spans="1:9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</row>
    <row r="281" spans="1:9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</row>
    <row r="282" spans="1:9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</row>
    <row r="283" spans="1:9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</row>
    <row r="284" spans="1:9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</row>
    <row r="285" spans="1:9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</row>
    <row r="286" spans="1:9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</row>
    <row r="287" spans="1:9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</row>
    <row r="288" spans="1:9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</row>
    <row r="289" spans="1:94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</row>
    <row r="290" spans="1:94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</row>
    <row r="291" spans="1:94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</row>
    <row r="292" spans="1:94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</row>
    <row r="293" spans="1:94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</row>
    <row r="294" spans="1:94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</row>
    <row r="295" spans="1:94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</row>
    <row r="296" spans="1:94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</row>
    <row r="297" spans="1:94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</row>
    <row r="298" spans="1:94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</row>
    <row r="299" spans="1:94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</row>
    <row r="300" spans="1:94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</row>
    <row r="301" spans="1:94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</row>
    <row r="302" spans="1:94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</row>
    <row r="303" spans="1:94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</row>
    <row r="304" spans="1:94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</row>
    <row r="305" spans="1:94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</row>
    <row r="306" spans="1:94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</row>
    <row r="307" spans="1:94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</row>
    <row r="308" spans="1:94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</row>
    <row r="309" spans="1:94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</row>
    <row r="310" spans="1:94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</row>
    <row r="311" spans="1:94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</row>
    <row r="312" spans="1:94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</row>
    <row r="313" spans="1:94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</row>
    <row r="314" spans="1:94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</row>
    <row r="315" spans="1:94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</row>
    <row r="316" spans="1:94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</row>
    <row r="317" spans="1:94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</row>
    <row r="318" spans="1:94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</row>
    <row r="319" spans="1:94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</row>
    <row r="320" spans="1:94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</row>
    <row r="321" spans="1:94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</row>
    <row r="322" spans="1:94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</row>
    <row r="323" spans="1:94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</row>
    <row r="324" spans="1:94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</row>
    <row r="325" spans="1:94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</row>
    <row r="326" spans="1:94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</row>
  </sheetData>
  <sheetProtection/>
  <mergeCells count="1">
    <mergeCell ref="G58:J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1">
      <selection activeCell="F62" sqref="F62"/>
    </sheetView>
  </sheetViews>
  <sheetFormatPr defaultColWidth="9.140625" defaultRowHeight="15"/>
  <cols>
    <col min="1" max="1" width="16.140625" style="0" customWidth="1"/>
    <col min="2" max="2" width="15.00390625" style="0" customWidth="1"/>
    <col min="3" max="3" width="12.421875" style="0" customWidth="1"/>
    <col min="4" max="4" width="12.57421875" style="0" customWidth="1"/>
    <col min="5" max="5" width="15.00390625" style="0" customWidth="1"/>
    <col min="6" max="6" width="14.57421875" style="0" customWidth="1"/>
    <col min="7" max="7" width="10.421875" style="0" customWidth="1"/>
    <col min="8" max="8" width="10.00390625" style="0" customWidth="1"/>
    <col min="9" max="9" width="11.00390625" style="0" customWidth="1"/>
    <col min="10" max="10" width="12.7109375" style="0" customWidth="1"/>
    <col min="11" max="11" width="14.7109375" style="0" customWidth="1"/>
    <col min="12" max="12" width="15.00390625" style="0" customWidth="1"/>
    <col min="13" max="13" width="11.7109375" style="0" customWidth="1"/>
    <col min="15" max="15" width="13.140625" style="0" customWidth="1"/>
    <col min="16" max="16" width="14.421875" style="0" customWidth="1"/>
  </cols>
  <sheetData>
    <row r="1" spans="4:17" ht="26.25">
      <c r="D1" s="17" t="s">
        <v>62</v>
      </c>
      <c r="K1" s="3" t="s">
        <v>9</v>
      </c>
      <c r="M1" t="s">
        <v>119</v>
      </c>
      <c r="Q1" t="s">
        <v>119</v>
      </c>
    </row>
    <row r="2" spans="11:17" ht="30">
      <c r="K2" s="23" t="s">
        <v>75</v>
      </c>
      <c r="L2" s="5" t="s">
        <v>79</v>
      </c>
      <c r="M2" s="5">
        <v>3788.87</v>
      </c>
      <c r="O2" s="2" t="s">
        <v>18</v>
      </c>
      <c r="P2" s="5" t="s">
        <v>79</v>
      </c>
      <c r="Q2" s="5">
        <v>8434.94</v>
      </c>
    </row>
    <row r="3" spans="1:17" ht="21">
      <c r="A3" s="3" t="s">
        <v>0</v>
      </c>
      <c r="B3" s="1"/>
      <c r="C3" s="1"/>
      <c r="D3" s="1"/>
      <c r="K3" s="3"/>
      <c r="L3" s="5" t="s">
        <v>78</v>
      </c>
      <c r="M3" s="5">
        <v>7577.73</v>
      </c>
      <c r="N3" s="1"/>
      <c r="O3" s="2"/>
      <c r="P3" s="5" t="s">
        <v>78</v>
      </c>
      <c r="Q3" s="5">
        <v>16869.87</v>
      </c>
    </row>
    <row r="4" spans="1:17" ht="21">
      <c r="A4" s="3"/>
      <c r="B4" s="1"/>
      <c r="C4" s="1"/>
      <c r="D4" s="1"/>
      <c r="K4" s="3"/>
      <c r="L4" s="1"/>
      <c r="M4" s="24"/>
      <c r="N4" s="1"/>
      <c r="O4" s="2"/>
      <c r="P4" s="1"/>
      <c r="Q4" s="24"/>
    </row>
    <row r="5" spans="1:17" ht="21">
      <c r="A5" s="3"/>
      <c r="B5" s="1"/>
      <c r="C5" s="1"/>
      <c r="D5" s="1"/>
      <c r="K5" s="3"/>
      <c r="L5" s="1"/>
      <c r="M5" s="24"/>
      <c r="N5" s="1"/>
      <c r="O5" s="2"/>
      <c r="P5" s="1"/>
      <c r="Q5" s="24"/>
    </row>
    <row r="6" spans="1:17" ht="21">
      <c r="A6" s="3"/>
      <c r="B6" s="1"/>
      <c r="C6" s="1"/>
      <c r="D6" s="1"/>
      <c r="K6" s="1"/>
      <c r="L6" s="1"/>
      <c r="M6" s="1"/>
      <c r="N6" s="1"/>
      <c r="O6" s="2"/>
      <c r="P6" s="1"/>
      <c r="Q6" s="1"/>
    </row>
    <row r="7" spans="1:17" ht="15">
      <c r="A7" s="10"/>
      <c r="B7" s="4" t="s">
        <v>2</v>
      </c>
      <c r="C7" s="4" t="s">
        <v>1</v>
      </c>
      <c r="D7" s="4" t="s">
        <v>3</v>
      </c>
      <c r="K7" s="2" t="s">
        <v>10</v>
      </c>
      <c r="L7" s="5" t="s">
        <v>79</v>
      </c>
      <c r="M7" s="5">
        <v>1170.54</v>
      </c>
      <c r="N7" s="1"/>
      <c r="O7" s="2" t="s">
        <v>19</v>
      </c>
      <c r="P7" s="5" t="s">
        <v>79</v>
      </c>
      <c r="Q7" s="5">
        <v>5677.6</v>
      </c>
    </row>
    <row r="8" spans="1:17" ht="15">
      <c r="A8" s="11" t="s">
        <v>46</v>
      </c>
      <c r="B8" s="5">
        <v>596.31</v>
      </c>
      <c r="C8" s="5">
        <v>172.53</v>
      </c>
      <c r="D8" s="5">
        <v>92.54</v>
      </c>
      <c r="K8" s="1"/>
      <c r="L8" s="5" t="s">
        <v>78</v>
      </c>
      <c r="M8" s="5">
        <v>2341.07</v>
      </c>
      <c r="N8" s="1"/>
      <c r="O8" s="2"/>
      <c r="P8" s="5" t="s">
        <v>78</v>
      </c>
      <c r="Q8" s="5">
        <v>11355.19</v>
      </c>
    </row>
    <row r="9" spans="11:17" ht="15">
      <c r="K9" s="1"/>
      <c r="L9" s="1"/>
      <c r="M9" s="24"/>
      <c r="N9" s="1"/>
      <c r="O9" s="2"/>
      <c r="P9" s="1"/>
      <c r="Q9" s="24"/>
    </row>
    <row r="10" spans="1:17" ht="21">
      <c r="A10" s="19" t="s">
        <v>5</v>
      </c>
      <c r="K10" s="1"/>
      <c r="L10" s="1"/>
      <c r="M10" s="24"/>
      <c r="N10" s="1"/>
      <c r="O10" s="2"/>
      <c r="P10" s="1"/>
      <c r="Q10" s="24"/>
    </row>
    <row r="11" spans="1:17" ht="15">
      <c r="A11" t="s">
        <v>66</v>
      </c>
      <c r="B11" s="20" t="s">
        <v>63</v>
      </c>
      <c r="C11" s="20"/>
      <c r="E11" s="20" t="s">
        <v>64</v>
      </c>
      <c r="F11" s="20"/>
      <c r="K11" s="1"/>
      <c r="L11" s="1"/>
      <c r="M11" s="1"/>
      <c r="N11" s="1"/>
      <c r="O11" s="2"/>
      <c r="P11" s="1"/>
      <c r="Q11" s="1"/>
    </row>
    <row r="12" spans="1:17" ht="15">
      <c r="A12" t="s">
        <v>119</v>
      </c>
      <c r="B12" s="5" t="s">
        <v>79</v>
      </c>
      <c r="C12" s="5">
        <v>4378.06</v>
      </c>
      <c r="D12" t="s">
        <v>119</v>
      </c>
      <c r="E12" s="5" t="s">
        <v>79</v>
      </c>
      <c r="F12" s="5">
        <v>5539.99</v>
      </c>
      <c r="K12" s="2" t="s">
        <v>11</v>
      </c>
      <c r="L12" s="5" t="s">
        <v>79</v>
      </c>
      <c r="M12" s="5">
        <v>12420.87</v>
      </c>
      <c r="N12" s="1"/>
      <c r="O12" s="2" t="s">
        <v>20</v>
      </c>
      <c r="P12" s="5" t="s">
        <v>79</v>
      </c>
      <c r="Q12" s="5">
        <v>3751.16</v>
      </c>
    </row>
    <row r="13" spans="1:17" ht="15">
      <c r="A13" t="s">
        <v>119</v>
      </c>
      <c r="B13" s="5" t="s">
        <v>78</v>
      </c>
      <c r="C13" s="5">
        <v>8756.11</v>
      </c>
      <c r="D13" t="s">
        <v>119</v>
      </c>
      <c r="E13" s="5" t="s">
        <v>78</v>
      </c>
      <c r="F13" s="5">
        <v>11079.98</v>
      </c>
      <c r="K13" s="1"/>
      <c r="L13" s="5" t="s">
        <v>78</v>
      </c>
      <c r="M13" s="5">
        <v>24841.74</v>
      </c>
      <c r="N13" s="1"/>
      <c r="O13" s="2"/>
      <c r="P13" s="5" t="s">
        <v>78</v>
      </c>
      <c r="Q13" s="5">
        <v>7502.31</v>
      </c>
    </row>
    <row r="14" spans="2:17" ht="15">
      <c r="B14" s="28"/>
      <c r="C14" s="35"/>
      <c r="E14" s="28"/>
      <c r="F14" s="35"/>
      <c r="K14" s="1"/>
      <c r="L14" s="1"/>
      <c r="M14" s="24"/>
      <c r="N14" s="1"/>
      <c r="O14" s="2"/>
      <c r="P14" s="1"/>
      <c r="Q14" s="24"/>
    </row>
    <row r="15" spans="2:17" ht="15">
      <c r="B15" s="9"/>
      <c r="C15" s="9"/>
      <c r="E15" s="9"/>
      <c r="F15" s="9"/>
      <c r="K15" s="1"/>
      <c r="L15" s="1"/>
      <c r="M15" s="24"/>
      <c r="N15" s="1"/>
      <c r="O15" s="2"/>
      <c r="P15" s="1"/>
      <c r="Q15" s="24"/>
    </row>
    <row r="16" spans="11:17" ht="15">
      <c r="K16" s="1"/>
      <c r="L16" s="1"/>
      <c r="M16" s="1"/>
      <c r="N16" s="1"/>
      <c r="O16" s="2"/>
      <c r="P16" s="1"/>
      <c r="Q16" s="1"/>
    </row>
    <row r="17" spans="1:17" ht="21">
      <c r="A17" s="19" t="s">
        <v>8</v>
      </c>
      <c r="K17" s="2" t="s">
        <v>12</v>
      </c>
      <c r="L17" s="5" t="s">
        <v>79</v>
      </c>
      <c r="M17" s="5">
        <v>8607.57</v>
      </c>
      <c r="N17" s="1"/>
      <c r="O17" s="2" t="s">
        <v>21</v>
      </c>
      <c r="P17" s="5" t="s">
        <v>79</v>
      </c>
      <c r="Q17" s="5">
        <v>2551.09</v>
      </c>
    </row>
    <row r="18" spans="1:17" ht="15">
      <c r="A18" t="s">
        <v>65</v>
      </c>
      <c r="B18" s="20" t="s">
        <v>63</v>
      </c>
      <c r="C18" s="20"/>
      <c r="E18" s="20" t="s">
        <v>64</v>
      </c>
      <c r="F18" s="20"/>
      <c r="K18" s="1"/>
      <c r="L18" s="5" t="s">
        <v>78</v>
      </c>
      <c r="M18" s="5">
        <v>17215.13</v>
      </c>
      <c r="N18" s="1"/>
      <c r="O18" s="2"/>
      <c r="P18" s="5" t="s">
        <v>78</v>
      </c>
      <c r="Q18" s="5">
        <v>5102.18</v>
      </c>
    </row>
    <row r="19" spans="1:17" ht="15">
      <c r="A19" t="s">
        <v>119</v>
      </c>
      <c r="B19" s="5" t="s">
        <v>79</v>
      </c>
      <c r="C19" s="5">
        <v>8207.99</v>
      </c>
      <c r="D19" t="s">
        <v>119</v>
      </c>
      <c r="E19" s="5" t="s">
        <v>79</v>
      </c>
      <c r="F19" s="5">
        <v>8797.8</v>
      </c>
      <c r="K19" s="1"/>
      <c r="L19" s="1"/>
      <c r="M19" s="24"/>
      <c r="N19" s="1"/>
      <c r="O19" s="2"/>
      <c r="P19" s="1"/>
      <c r="Q19" s="24"/>
    </row>
    <row r="20" spans="1:17" ht="15">
      <c r="A20" t="s">
        <v>119</v>
      </c>
      <c r="B20" s="5" t="s">
        <v>78</v>
      </c>
      <c r="C20" s="5">
        <v>16415.98</v>
      </c>
      <c r="D20" t="s">
        <v>119</v>
      </c>
      <c r="E20" s="5" t="s">
        <v>78</v>
      </c>
      <c r="F20" s="5">
        <v>17595.59</v>
      </c>
      <c r="K20" s="1"/>
      <c r="L20" s="1"/>
      <c r="M20" s="24"/>
      <c r="N20" s="1"/>
      <c r="O20" s="2"/>
      <c r="P20" s="1"/>
      <c r="Q20" s="24"/>
    </row>
    <row r="21" spans="2:17" ht="15">
      <c r="B21" s="28"/>
      <c r="C21" s="35"/>
      <c r="E21" s="28"/>
      <c r="F21" s="35"/>
      <c r="K21" s="1"/>
      <c r="L21" s="1"/>
      <c r="M21" s="1"/>
      <c r="N21" s="1"/>
      <c r="O21" s="2"/>
      <c r="P21" s="1"/>
      <c r="Q21" s="1"/>
    </row>
    <row r="22" spans="2:17" ht="15">
      <c r="B22" s="9"/>
      <c r="C22" s="9"/>
      <c r="E22" s="9"/>
      <c r="F22" s="9"/>
      <c r="K22" s="2" t="s">
        <v>13</v>
      </c>
      <c r="L22" s="5" t="s">
        <v>79</v>
      </c>
      <c r="M22" s="5">
        <v>5461.95</v>
      </c>
      <c r="N22" s="1"/>
      <c r="O22" s="2" t="s">
        <v>22</v>
      </c>
      <c r="P22" s="5" t="s">
        <v>79</v>
      </c>
      <c r="Q22" s="5">
        <v>1814.66</v>
      </c>
    </row>
    <row r="23" spans="11:17" ht="15">
      <c r="K23" s="1"/>
      <c r="L23" s="5" t="s">
        <v>78</v>
      </c>
      <c r="M23" s="5">
        <v>10923.89</v>
      </c>
      <c r="N23" s="1"/>
      <c r="O23" s="2"/>
      <c r="P23" s="5" t="s">
        <v>78</v>
      </c>
      <c r="Q23" s="5">
        <v>3629.31</v>
      </c>
    </row>
    <row r="24" spans="11:17" ht="15">
      <c r="K24" s="1"/>
      <c r="L24" s="1"/>
      <c r="M24" s="24"/>
      <c r="N24" s="1"/>
      <c r="O24" s="2"/>
      <c r="P24" s="1"/>
      <c r="Q24" s="24"/>
    </row>
    <row r="25" spans="2:17" ht="15">
      <c r="B25" s="2"/>
      <c r="C25" s="2"/>
      <c r="D25" s="2"/>
      <c r="E25" s="2"/>
      <c r="F25" s="1"/>
      <c r="K25" s="1"/>
      <c r="L25" s="1"/>
      <c r="M25" s="24"/>
      <c r="N25" s="1"/>
      <c r="O25" s="2"/>
      <c r="P25" s="1"/>
      <c r="Q25" s="24"/>
    </row>
    <row r="26" spans="2:17" ht="15">
      <c r="B26" s="14"/>
      <c r="C26" s="13"/>
      <c r="D26" s="13"/>
      <c r="E26" s="14"/>
      <c r="F26" s="13"/>
      <c r="K26" s="1"/>
      <c r="L26" s="1"/>
      <c r="M26" s="1"/>
      <c r="N26" s="1"/>
      <c r="O26" s="2"/>
      <c r="P26" s="1"/>
      <c r="Q26" s="1"/>
    </row>
    <row r="27" spans="2:17" ht="15">
      <c r="B27" s="13"/>
      <c r="C27" s="13"/>
      <c r="D27" s="13"/>
      <c r="E27" s="13"/>
      <c r="F27" s="13"/>
      <c r="K27" s="2" t="s">
        <v>14</v>
      </c>
      <c r="L27" s="5" t="s">
        <v>79</v>
      </c>
      <c r="M27" s="5">
        <v>3860.22</v>
      </c>
      <c r="N27" s="1"/>
      <c r="O27" s="2" t="s">
        <v>23</v>
      </c>
      <c r="P27" s="5" t="s">
        <v>79</v>
      </c>
      <c r="Q27" s="5">
        <v>1745.13</v>
      </c>
    </row>
    <row r="28" spans="2:17" ht="15">
      <c r="B28" s="13"/>
      <c r="C28" s="13"/>
      <c r="D28" s="13"/>
      <c r="E28" s="13"/>
      <c r="F28" s="13"/>
      <c r="K28" s="1"/>
      <c r="L28" s="5" t="s">
        <v>78</v>
      </c>
      <c r="M28" s="5">
        <v>7720.43</v>
      </c>
      <c r="N28" s="1"/>
      <c r="O28" s="2"/>
      <c r="P28" s="5" t="s">
        <v>78</v>
      </c>
      <c r="Q28" s="5">
        <v>3490.26</v>
      </c>
    </row>
    <row r="29" spans="2:17" ht="15">
      <c r="B29" s="13"/>
      <c r="C29" s="13"/>
      <c r="D29" s="13"/>
      <c r="E29" s="13"/>
      <c r="F29" s="13"/>
      <c r="K29" s="1"/>
      <c r="L29" s="1"/>
      <c r="M29" s="24"/>
      <c r="N29" s="1"/>
      <c r="O29" s="2"/>
      <c r="P29" s="1"/>
      <c r="Q29" s="26"/>
    </row>
    <row r="30" spans="2:17" ht="15">
      <c r="B30" s="13"/>
      <c r="C30" s="13"/>
      <c r="D30" s="13"/>
      <c r="E30" s="13"/>
      <c r="F30" s="13"/>
      <c r="K30" s="1"/>
      <c r="L30" s="1"/>
      <c r="M30" s="24"/>
      <c r="N30" s="1"/>
      <c r="O30" s="2"/>
      <c r="P30" s="1"/>
      <c r="Q30" s="26"/>
    </row>
    <row r="31" spans="2:17" ht="15">
      <c r="B31" s="13"/>
      <c r="C31" s="14"/>
      <c r="D31" s="13"/>
      <c r="E31" s="13"/>
      <c r="F31" s="13"/>
      <c r="K31" s="1"/>
      <c r="L31" s="1"/>
      <c r="M31" s="1"/>
      <c r="N31" s="1"/>
      <c r="O31" s="2"/>
      <c r="P31" s="1"/>
      <c r="Q31" s="1"/>
    </row>
    <row r="32" spans="2:17" ht="15">
      <c r="B32" s="13"/>
      <c r="C32" s="13"/>
      <c r="D32" s="13"/>
      <c r="E32" s="13"/>
      <c r="F32" s="13"/>
      <c r="K32" s="2" t="s">
        <v>15</v>
      </c>
      <c r="L32" s="5" t="s">
        <v>79</v>
      </c>
      <c r="M32" s="5">
        <v>3180.84</v>
      </c>
      <c r="N32" s="1"/>
      <c r="O32" s="2" t="s">
        <v>24</v>
      </c>
      <c r="P32" s="5" t="s">
        <v>79</v>
      </c>
      <c r="Q32" s="5">
        <v>1216.72</v>
      </c>
    </row>
    <row r="33" spans="2:17" ht="15">
      <c r="B33" s="13"/>
      <c r="C33" s="13"/>
      <c r="D33" s="13"/>
      <c r="E33" s="13"/>
      <c r="F33" s="13"/>
      <c r="K33" s="1"/>
      <c r="L33" s="5" t="s">
        <v>78</v>
      </c>
      <c r="M33" s="5">
        <v>6361.67</v>
      </c>
      <c r="N33" s="1"/>
      <c r="O33" s="2"/>
      <c r="P33" s="5" t="s">
        <v>78</v>
      </c>
      <c r="Q33" s="5">
        <v>2433.43</v>
      </c>
    </row>
    <row r="34" spans="2:17" ht="15">
      <c r="B34" s="13"/>
      <c r="C34" s="13"/>
      <c r="D34" s="13"/>
      <c r="E34" s="13"/>
      <c r="F34" s="13"/>
      <c r="K34" s="1"/>
      <c r="L34" s="1"/>
      <c r="M34" s="24"/>
      <c r="N34" s="1"/>
      <c r="O34" s="2"/>
      <c r="P34" s="1"/>
      <c r="Q34" s="24"/>
    </row>
    <row r="35" spans="6:17" ht="15">
      <c r="F35" s="21"/>
      <c r="G35" s="21"/>
      <c r="H35" s="21"/>
      <c r="I35" s="21"/>
      <c r="K35" s="1"/>
      <c r="L35" s="1"/>
      <c r="M35" s="24"/>
      <c r="N35" s="1"/>
      <c r="O35" s="2"/>
      <c r="P35" s="1"/>
      <c r="Q35" s="24"/>
    </row>
    <row r="36" spans="11:17" ht="15">
      <c r="K36" s="1"/>
      <c r="L36" s="1"/>
      <c r="M36" s="1"/>
      <c r="N36" s="1"/>
      <c r="O36" s="2"/>
      <c r="P36" s="1"/>
      <c r="Q36" s="1"/>
    </row>
    <row r="37" spans="11:17" ht="15">
      <c r="K37" s="2" t="s">
        <v>16</v>
      </c>
      <c r="L37" s="5" t="s">
        <v>79</v>
      </c>
      <c r="M37" s="5">
        <v>2577.17</v>
      </c>
      <c r="N37" s="1"/>
      <c r="O37" s="2" t="s">
        <v>25</v>
      </c>
      <c r="P37" s="5" t="s">
        <v>79</v>
      </c>
      <c r="Q37" s="5">
        <v>12624.42</v>
      </c>
    </row>
    <row r="38" spans="2:17" ht="21">
      <c r="B38" s="3" t="s">
        <v>44</v>
      </c>
      <c r="C38" s="1"/>
      <c r="D38" s="1"/>
      <c r="E38" s="1"/>
      <c r="F38" s="1"/>
      <c r="K38" s="1"/>
      <c r="L38" s="5" t="s">
        <v>78</v>
      </c>
      <c r="M38" s="5">
        <v>5154.33</v>
      </c>
      <c r="N38" s="1"/>
      <c r="O38" s="2"/>
      <c r="P38" s="5" t="s">
        <v>78</v>
      </c>
      <c r="Q38" s="5">
        <v>25248.84</v>
      </c>
    </row>
    <row r="39" spans="2:17" ht="15.75" thickBot="1">
      <c r="B39" s="1"/>
      <c r="C39" s="1"/>
      <c r="D39" s="1"/>
      <c r="E39" s="1"/>
      <c r="F39" s="1"/>
      <c r="K39" s="1"/>
      <c r="L39" s="1"/>
      <c r="M39" s="24"/>
      <c r="N39" s="1"/>
      <c r="O39" s="2"/>
      <c r="P39" s="1"/>
      <c r="Q39" s="24"/>
    </row>
    <row r="40" spans="2:17" ht="15.75" thickTop="1">
      <c r="B40" s="37"/>
      <c r="C40" s="38"/>
      <c r="D40" s="38" t="s">
        <v>36</v>
      </c>
      <c r="E40" s="38"/>
      <c r="F40" s="39"/>
      <c r="K40" s="1"/>
      <c r="L40" s="1"/>
      <c r="M40" s="24"/>
      <c r="N40" s="1"/>
      <c r="O40" s="2"/>
      <c r="P40" s="1"/>
      <c r="Q40" s="24"/>
    </row>
    <row r="41" spans="2:17" ht="20.25">
      <c r="B41" s="40" t="s">
        <v>37</v>
      </c>
      <c r="C41" s="41" t="s">
        <v>38</v>
      </c>
      <c r="D41" s="41"/>
      <c r="E41" s="41" t="s">
        <v>39</v>
      </c>
      <c r="F41" s="42"/>
      <c r="K41" s="1"/>
      <c r="L41" s="1"/>
      <c r="M41" s="1"/>
      <c r="N41" s="1"/>
      <c r="O41" s="2"/>
      <c r="P41" s="1"/>
      <c r="Q41" s="1"/>
    </row>
    <row r="42" spans="2:17" ht="15">
      <c r="B42" s="43" t="s">
        <v>40</v>
      </c>
      <c r="C42" s="44">
        <f>B8*D41*1.18</f>
        <v>0</v>
      </c>
      <c r="D42" s="41"/>
      <c r="E42" s="41" t="s">
        <v>41</v>
      </c>
      <c r="F42" s="42"/>
      <c r="K42" s="2" t="s">
        <v>17</v>
      </c>
      <c r="L42" s="5" t="s">
        <v>79</v>
      </c>
      <c r="M42" s="5">
        <v>2216.66</v>
      </c>
      <c r="N42" s="1"/>
      <c r="O42" s="2" t="s">
        <v>26</v>
      </c>
      <c r="P42" s="5" t="s">
        <v>79</v>
      </c>
      <c r="Q42" s="5">
        <v>8321.85</v>
      </c>
    </row>
    <row r="43" spans="2:17" ht="15">
      <c r="B43" s="43" t="s">
        <v>40</v>
      </c>
      <c r="C43" s="44">
        <f>C8*D41*1.18</f>
        <v>0</v>
      </c>
      <c r="D43" s="41"/>
      <c r="E43" s="41" t="s">
        <v>42</v>
      </c>
      <c r="F43" s="42"/>
      <c r="K43" s="1"/>
      <c r="L43" s="5" t="s">
        <v>78</v>
      </c>
      <c r="M43" s="5">
        <v>4433.31</v>
      </c>
      <c r="N43" s="1"/>
      <c r="O43" s="2"/>
      <c r="P43" s="5" t="s">
        <v>78</v>
      </c>
      <c r="Q43" s="5">
        <v>16643.7</v>
      </c>
    </row>
    <row r="44" spans="2:17" ht="15.75" thickBot="1">
      <c r="B44" s="45" t="s">
        <v>40</v>
      </c>
      <c r="C44" s="46">
        <f>D8*D41*1.18</f>
        <v>0</v>
      </c>
      <c r="D44" s="47"/>
      <c r="E44" s="47" t="s">
        <v>43</v>
      </c>
      <c r="F44" s="48"/>
      <c r="K44" s="1"/>
      <c r="L44" s="1"/>
      <c r="M44" s="24"/>
      <c r="N44" s="1"/>
      <c r="O44" s="2"/>
      <c r="P44" s="1"/>
      <c r="Q44" s="24"/>
    </row>
    <row r="45" spans="11:17" ht="15.75" thickTop="1">
      <c r="K45" s="1"/>
      <c r="L45" s="1"/>
      <c r="M45" s="24"/>
      <c r="N45" s="1"/>
      <c r="O45" s="2"/>
      <c r="P45" s="1"/>
      <c r="Q45" s="24"/>
    </row>
    <row r="46" spans="2:17" ht="21">
      <c r="B46" s="3" t="s">
        <v>45</v>
      </c>
      <c r="C46" s="3"/>
      <c r="D46" s="3"/>
      <c r="E46" s="1"/>
      <c r="K46" s="25" t="s">
        <v>77</v>
      </c>
      <c r="L46" s="5" t="s">
        <v>79</v>
      </c>
      <c r="M46" s="5">
        <v>3557.25</v>
      </c>
      <c r="N46" s="1"/>
      <c r="O46" s="2"/>
      <c r="P46" s="1"/>
      <c r="Q46" s="1"/>
    </row>
    <row r="47" spans="12:17" ht="15.75" thickBot="1">
      <c r="L47" s="5" t="s">
        <v>78</v>
      </c>
      <c r="M47" s="5">
        <v>1826.49</v>
      </c>
      <c r="N47" s="1"/>
      <c r="O47" s="2" t="s">
        <v>27</v>
      </c>
      <c r="P47" s="5" t="s">
        <v>79</v>
      </c>
      <c r="Q47" s="5">
        <v>5302.03</v>
      </c>
    </row>
    <row r="48" spans="2:17" ht="15.75" thickTop="1">
      <c r="B48" s="59"/>
      <c r="C48" s="60"/>
      <c r="D48" s="60"/>
      <c r="E48" s="60"/>
      <c r="F48" s="60"/>
      <c r="G48" s="60"/>
      <c r="H48" s="60"/>
      <c r="I48" s="61"/>
      <c r="L48" s="5" t="s">
        <v>81</v>
      </c>
      <c r="M48" s="32">
        <v>1417.56</v>
      </c>
      <c r="N48" s="1"/>
      <c r="O48" s="2"/>
      <c r="P48" s="5" t="s">
        <v>78</v>
      </c>
      <c r="Q48" s="5">
        <v>10604.05</v>
      </c>
    </row>
    <row r="49" spans="2:17" ht="20.25">
      <c r="B49" s="62" t="s">
        <v>76</v>
      </c>
      <c r="C49" s="63"/>
      <c r="D49" s="63"/>
      <c r="E49" s="63"/>
      <c r="F49" s="63"/>
      <c r="G49" s="63"/>
      <c r="H49" s="63"/>
      <c r="I49" s="64"/>
      <c r="L49" s="1"/>
      <c r="M49" s="24"/>
      <c r="N49" s="1"/>
      <c r="O49" s="2"/>
      <c r="P49" s="1"/>
      <c r="Q49" s="24"/>
    </row>
    <row r="50" spans="2:17" ht="15">
      <c r="B50" s="65" t="s">
        <v>79</v>
      </c>
      <c r="C50" s="63"/>
      <c r="D50" s="63"/>
      <c r="E50" s="63"/>
      <c r="F50" s="63"/>
      <c r="G50" s="63"/>
      <c r="H50" s="63"/>
      <c r="I50" s="64"/>
      <c r="J50" s="36" t="s">
        <v>80</v>
      </c>
      <c r="L50" s="1"/>
      <c r="M50" s="24"/>
      <c r="N50" s="1"/>
      <c r="O50" s="2"/>
      <c r="P50" s="1"/>
      <c r="Q50" s="24"/>
    </row>
    <row r="51" spans="2:17" ht="15">
      <c r="B51" s="65" t="s">
        <v>40</v>
      </c>
      <c r="C51" s="52">
        <f>(F51*F52+((C12*F52)*F56)+((F12*F52)*F55)+((C19*F52)*F54)+((F19*F52)*F53)+((F58*F52)+(M46*F52)))*1.18</f>
        <v>0</v>
      </c>
      <c r="D51" s="52" t="s">
        <v>73</v>
      </c>
      <c r="E51" s="52" t="s">
        <v>47</v>
      </c>
      <c r="F51" s="55">
        <v>0</v>
      </c>
      <c r="G51" s="52" t="s">
        <v>48</v>
      </c>
      <c r="H51" s="52"/>
      <c r="I51" s="53"/>
      <c r="J51" s="7">
        <f>C51-C51/1.18</f>
        <v>0</v>
      </c>
      <c r="N51" s="1"/>
      <c r="O51" s="2"/>
      <c r="P51" s="1"/>
      <c r="Q51" s="1"/>
    </row>
    <row r="52" spans="2:17" ht="15">
      <c r="B52" s="65" t="s">
        <v>40</v>
      </c>
      <c r="C52" s="52">
        <f>(F51*F52+((C12*F52)*F56)+((C12*F52)*D56)+((F12*F52)*F55)+((F12*F52)*D55)+((C19*F52)*F54)+((C19*F52)*D54)+((F19*F52)*F53)+((F19*F52)*D53)+(F58*F52)+(D58*F52)+2*(M46*F52))*1.18</f>
        <v>0</v>
      </c>
      <c r="D52" s="52" t="s">
        <v>74</v>
      </c>
      <c r="E52" s="52" t="s">
        <v>38</v>
      </c>
      <c r="F52" s="52">
        <v>0</v>
      </c>
      <c r="G52" s="52" t="s">
        <v>39</v>
      </c>
      <c r="H52" s="52"/>
      <c r="I52" s="53"/>
      <c r="J52" s="7">
        <f>C52-C52/1.18</f>
        <v>0</v>
      </c>
      <c r="K52" s="25"/>
      <c r="L52" s="1"/>
      <c r="M52" s="24"/>
      <c r="N52" s="1"/>
      <c r="O52" s="2" t="s">
        <v>28</v>
      </c>
      <c r="P52" s="5" t="s">
        <v>79</v>
      </c>
      <c r="Q52" s="5">
        <v>3488.1</v>
      </c>
    </row>
    <row r="53" spans="2:17" ht="15">
      <c r="B53" s="65"/>
      <c r="C53" s="63"/>
      <c r="D53" s="52">
        <v>0</v>
      </c>
      <c r="E53" s="52" t="s">
        <v>69</v>
      </c>
      <c r="F53" s="66">
        <v>0</v>
      </c>
      <c r="G53" s="52" t="s">
        <v>68</v>
      </c>
      <c r="H53" s="52"/>
      <c r="I53" s="53"/>
      <c r="J53" s="9"/>
      <c r="L53" s="1"/>
      <c r="M53" s="24"/>
      <c r="N53" s="1"/>
      <c r="O53" s="2"/>
      <c r="P53" s="5" t="s">
        <v>78</v>
      </c>
      <c r="Q53" s="5">
        <v>6976.19</v>
      </c>
    </row>
    <row r="54" spans="2:17" ht="15">
      <c r="B54" s="65"/>
      <c r="C54" s="63"/>
      <c r="D54" s="52">
        <v>0</v>
      </c>
      <c r="E54" s="52" t="s">
        <v>70</v>
      </c>
      <c r="F54" s="66">
        <v>0</v>
      </c>
      <c r="G54" s="52" t="s">
        <v>68</v>
      </c>
      <c r="H54" s="52"/>
      <c r="I54" s="53"/>
      <c r="J54" s="9"/>
      <c r="L54" s="1"/>
      <c r="M54" s="24"/>
      <c r="N54" s="1"/>
      <c r="O54" s="2"/>
      <c r="P54" s="1"/>
      <c r="Q54" s="24"/>
    </row>
    <row r="55" spans="2:17" ht="15">
      <c r="B55" s="65"/>
      <c r="C55" s="63"/>
      <c r="D55" s="52">
        <v>0</v>
      </c>
      <c r="E55" s="52" t="s">
        <v>71</v>
      </c>
      <c r="F55" s="66">
        <v>0</v>
      </c>
      <c r="G55" s="52" t="s">
        <v>68</v>
      </c>
      <c r="H55" s="52"/>
      <c r="I55" s="53"/>
      <c r="J55" s="9"/>
      <c r="L55" s="1"/>
      <c r="M55" s="24"/>
      <c r="N55" s="1"/>
      <c r="O55" s="2"/>
      <c r="P55" s="1"/>
      <c r="Q55" s="24"/>
    </row>
    <row r="56" spans="2:17" ht="15">
      <c r="B56" s="65"/>
      <c r="C56" s="63"/>
      <c r="D56" s="52">
        <v>0</v>
      </c>
      <c r="E56" s="52" t="s">
        <v>72</v>
      </c>
      <c r="F56" s="66">
        <v>0</v>
      </c>
      <c r="G56" s="52" t="s">
        <v>68</v>
      </c>
      <c r="H56" s="52"/>
      <c r="I56" s="53"/>
      <c r="J56" s="9"/>
      <c r="N56" s="1"/>
      <c r="O56" s="2"/>
      <c r="P56" s="1"/>
      <c r="Q56" s="1"/>
    </row>
    <row r="57" spans="2:17" ht="15">
      <c r="B57" s="65"/>
      <c r="C57" s="63"/>
      <c r="D57" s="52"/>
      <c r="E57" s="52" t="s">
        <v>61</v>
      </c>
      <c r="F57" s="52"/>
      <c r="G57" s="52"/>
      <c r="H57" s="52"/>
      <c r="I57" s="53"/>
      <c r="J57" s="9"/>
      <c r="K57" s="25"/>
      <c r="L57" s="1"/>
      <c r="M57" s="24"/>
      <c r="N57" s="1"/>
      <c r="O57" s="2" t="s">
        <v>29</v>
      </c>
      <c r="P57" s="5" t="s">
        <v>79</v>
      </c>
      <c r="Q57" s="5">
        <v>2354.77</v>
      </c>
    </row>
    <row r="58" spans="2:17" ht="15">
      <c r="B58" s="65"/>
      <c r="C58" s="63"/>
      <c r="D58" s="55">
        <v>0</v>
      </c>
      <c r="E58" s="52" t="s">
        <v>46</v>
      </c>
      <c r="F58" s="55">
        <v>0</v>
      </c>
      <c r="G58" s="52" t="s">
        <v>130</v>
      </c>
      <c r="H58" s="52"/>
      <c r="I58" s="53"/>
      <c r="J58" s="9"/>
      <c r="L58" s="1"/>
      <c r="M58" s="24"/>
      <c r="N58" s="1"/>
      <c r="O58" s="2"/>
      <c r="P58" s="5" t="s">
        <v>78</v>
      </c>
      <c r="Q58" s="5">
        <v>4709.54</v>
      </c>
    </row>
    <row r="59" spans="2:17" ht="15">
      <c r="B59" s="65" t="s">
        <v>78</v>
      </c>
      <c r="C59" s="63"/>
      <c r="D59" s="52"/>
      <c r="E59" s="52"/>
      <c r="F59" s="67"/>
      <c r="G59" s="52"/>
      <c r="H59" s="52"/>
      <c r="I59" s="53"/>
      <c r="J59" s="7" t="s">
        <v>80</v>
      </c>
      <c r="L59" s="1"/>
      <c r="M59" s="24"/>
      <c r="N59" s="1"/>
      <c r="O59" s="2"/>
      <c r="P59" s="1"/>
      <c r="Q59" s="24"/>
    </row>
    <row r="60" spans="2:17" ht="15">
      <c r="B60" s="65" t="s">
        <v>40</v>
      </c>
      <c r="C60" s="52">
        <f>(F51*F52+((C13*F52)*F56)+((F13*F52)*F55)+((C20*F52)*F54)+((F20*F52)*F53)+((F58*F52)+(M47*F52)))*1.18</f>
        <v>0</v>
      </c>
      <c r="D60" s="52" t="s">
        <v>73</v>
      </c>
      <c r="E60" s="52"/>
      <c r="F60" s="67"/>
      <c r="G60" s="52"/>
      <c r="H60" s="52"/>
      <c r="I60" s="53"/>
      <c r="J60" s="9">
        <f>C60-C60/1.18</f>
        <v>0</v>
      </c>
      <c r="L60" s="1"/>
      <c r="M60" s="24"/>
      <c r="N60" s="1"/>
      <c r="O60" s="2"/>
      <c r="P60" s="1"/>
      <c r="Q60" s="24"/>
    </row>
    <row r="61" spans="2:17" ht="15.75" thickBot="1">
      <c r="B61" s="65" t="s">
        <v>40</v>
      </c>
      <c r="C61" s="52">
        <f>(F51*F52+((C13*F52)*F56)+((C13*F52)*D56)+((F13*F52)*F55)+((F13*F52)*D55)+((C20*F52)*F54)+((C20*F52)*D54)+((F20*F52)*F53)+((F20*F52)*D53)+(F58*F52)+(D58*F52)+2*(M47*F52))*1.18</f>
        <v>0</v>
      </c>
      <c r="D61" s="52" t="s">
        <v>74</v>
      </c>
      <c r="E61" s="57"/>
      <c r="F61" s="57"/>
      <c r="G61" s="57"/>
      <c r="H61" s="57"/>
      <c r="I61" s="58"/>
      <c r="J61" s="9">
        <f>C61-C61/1.18</f>
        <v>0</v>
      </c>
      <c r="N61" s="1"/>
      <c r="O61" s="2"/>
      <c r="P61" s="1"/>
      <c r="Q61" s="1"/>
    </row>
    <row r="62" spans="2:17" ht="15.75" thickTop="1">
      <c r="B62" s="22"/>
      <c r="C62" s="22"/>
      <c r="D62" s="16"/>
      <c r="E62" s="16"/>
      <c r="F62" s="16"/>
      <c r="G62" s="16"/>
      <c r="H62" s="16"/>
      <c r="I62" s="16"/>
      <c r="J62" s="9"/>
      <c r="N62" s="1"/>
      <c r="O62" s="2" t="s">
        <v>30</v>
      </c>
      <c r="P62" s="5" t="s">
        <v>79</v>
      </c>
      <c r="Q62" s="5">
        <v>2022.32</v>
      </c>
    </row>
    <row r="63" spans="2:17" ht="15">
      <c r="B63" s="21"/>
      <c r="C63" s="21"/>
      <c r="D63" s="9"/>
      <c r="E63" s="9"/>
      <c r="F63" s="9"/>
      <c r="G63" s="9"/>
      <c r="H63" s="9"/>
      <c r="I63" s="9"/>
      <c r="J63" s="9"/>
      <c r="N63" s="1"/>
      <c r="O63" s="2"/>
      <c r="P63" s="5" t="s">
        <v>78</v>
      </c>
      <c r="Q63" s="5">
        <v>4044.64</v>
      </c>
    </row>
    <row r="64" spans="2:17" ht="15">
      <c r="B64" s="21"/>
      <c r="C64" s="21"/>
      <c r="D64" s="9"/>
      <c r="E64" s="9"/>
      <c r="F64" s="9"/>
      <c r="G64" s="9"/>
      <c r="H64" s="9"/>
      <c r="I64" s="9"/>
      <c r="J64" s="9"/>
      <c r="N64" s="1"/>
      <c r="O64" s="2"/>
      <c r="P64" s="1"/>
      <c r="Q64" s="24"/>
    </row>
    <row r="65" spans="2:17" ht="15">
      <c r="B65" s="21"/>
      <c r="C65" s="21"/>
      <c r="D65" s="9"/>
      <c r="E65" s="9"/>
      <c r="F65" s="9"/>
      <c r="G65" s="9"/>
      <c r="H65" s="9"/>
      <c r="I65" s="9"/>
      <c r="J65" s="9"/>
      <c r="N65" s="1"/>
      <c r="O65" s="2"/>
      <c r="P65" s="1"/>
      <c r="Q65" s="24"/>
    </row>
    <row r="66" spans="2:17" ht="15">
      <c r="B66" s="21"/>
      <c r="C66" s="21"/>
      <c r="D66" s="9"/>
      <c r="E66" s="9"/>
      <c r="F66" s="9"/>
      <c r="G66" s="9"/>
      <c r="H66" s="9"/>
      <c r="I66" s="9"/>
      <c r="J66" s="9"/>
      <c r="N66" s="1"/>
      <c r="O66" s="2"/>
      <c r="P66" s="1"/>
      <c r="Q66" s="1"/>
    </row>
    <row r="67" spans="2:17" ht="15">
      <c r="B67" s="21"/>
      <c r="C67" s="21"/>
      <c r="D67" s="9"/>
      <c r="E67" s="9"/>
      <c r="F67" s="9"/>
      <c r="G67" s="9"/>
      <c r="H67" s="9"/>
      <c r="I67" s="9"/>
      <c r="J67" s="9"/>
      <c r="N67" s="1"/>
      <c r="O67" s="2" t="s">
        <v>31</v>
      </c>
      <c r="P67" s="5" t="s">
        <v>79</v>
      </c>
      <c r="Q67" s="5">
        <v>1432.47</v>
      </c>
    </row>
    <row r="68" spans="2:17" ht="15">
      <c r="B68" s="21"/>
      <c r="C68" s="21"/>
      <c r="D68" s="9"/>
      <c r="E68" s="9"/>
      <c r="F68" s="9"/>
      <c r="G68" s="9"/>
      <c r="H68" s="9"/>
      <c r="I68" s="9"/>
      <c r="J68" s="9"/>
      <c r="N68" s="1"/>
      <c r="O68" s="1"/>
      <c r="P68" s="5" t="s">
        <v>78</v>
      </c>
      <c r="Q68" s="5">
        <v>2864.94</v>
      </c>
    </row>
    <row r="69" spans="2:17" ht="15">
      <c r="B69" s="21"/>
      <c r="C69" s="21"/>
      <c r="D69" s="9"/>
      <c r="E69" s="9"/>
      <c r="F69" s="9"/>
      <c r="G69" s="9"/>
      <c r="H69" s="9"/>
      <c r="I69" s="9"/>
      <c r="J69" s="9"/>
      <c r="N69" s="1"/>
      <c r="O69" s="1"/>
      <c r="P69" s="1"/>
      <c r="Q69" s="24"/>
    </row>
    <row r="70" spans="4:17" ht="15">
      <c r="D70" s="9"/>
      <c r="E70" s="9"/>
      <c r="F70" s="9"/>
      <c r="G70" s="9"/>
      <c r="H70" s="9"/>
      <c r="I70" s="9"/>
      <c r="J70" s="9"/>
      <c r="N70" s="1"/>
      <c r="O70" s="1"/>
      <c r="P70" s="1"/>
      <c r="Q70" s="24"/>
    </row>
    <row r="71" spans="4:14" ht="15">
      <c r="D71" s="9"/>
      <c r="E71" s="9"/>
      <c r="F71" s="9"/>
      <c r="G71" s="9"/>
      <c r="H71" s="9"/>
      <c r="I71" s="9"/>
      <c r="J71" s="9"/>
      <c r="N71" s="1"/>
    </row>
    <row r="72" spans="4:14" ht="15">
      <c r="D72" s="9"/>
      <c r="E72" s="9"/>
      <c r="F72" s="9"/>
      <c r="G72" s="9"/>
      <c r="H72" s="9"/>
      <c r="I72" s="9"/>
      <c r="J72" s="9"/>
      <c r="N72" s="1"/>
    </row>
    <row r="73" spans="4:14" ht="15">
      <c r="D73" s="9"/>
      <c r="E73" s="9"/>
      <c r="F73" s="9"/>
      <c r="G73" s="9"/>
      <c r="H73" s="9"/>
      <c r="I73" s="9"/>
      <c r="J73" s="9"/>
      <c r="N73" s="1"/>
    </row>
    <row r="74" spans="4:14" ht="15">
      <c r="D74" s="9"/>
      <c r="E74" s="9"/>
      <c r="F74" s="9"/>
      <c r="G74" s="9"/>
      <c r="H74" s="9"/>
      <c r="I74" s="9"/>
      <c r="J74" s="9"/>
      <c r="N74" s="1"/>
    </row>
    <row r="75" ht="15">
      <c r="N75" s="1"/>
    </row>
    <row r="76" spans="11:14" ht="15">
      <c r="K76" s="1"/>
      <c r="L76" s="1"/>
      <c r="M76" s="1"/>
      <c r="N7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MAX</cp:lastModifiedBy>
  <dcterms:created xsi:type="dcterms:W3CDTF">2014-03-16T09:37:19Z</dcterms:created>
  <dcterms:modified xsi:type="dcterms:W3CDTF">2016-10-10T07:02:22Z</dcterms:modified>
  <cp:category/>
  <cp:version/>
  <cp:contentType/>
  <cp:contentStatus/>
</cp:coreProperties>
</file>