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4 квартал 2021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G9" i="1" l="1"/>
  <c r="E9" i="1"/>
  <c r="D9" i="1"/>
  <c r="F9" i="1" s="1"/>
  <c r="G8" i="1"/>
  <c r="E8" i="1"/>
  <c r="D8" i="1"/>
  <c r="F8" i="1" s="1"/>
  <c r="D5" i="1"/>
  <c r="E5" i="1" s="1"/>
  <c r="F5" i="1" s="1"/>
  <c r="G5" i="1" s="1"/>
  <c r="H5" i="1" s="1"/>
  <c r="I5" i="1" s="1"/>
  <c r="J5" i="1" s="1"/>
</calcChain>
</file>

<file path=xl/sharedStrings.xml><?xml version="1.0" encoding="utf-8"?>
<sst xmlns="http://schemas.openxmlformats.org/spreadsheetml/2006/main" count="21" uniqueCount="20">
  <si>
    <t>Данные за IV квартал 2021 г.</t>
  </si>
  <si>
    <t>Приложение №1</t>
  </si>
  <si>
    <t>№№ пп</t>
  </si>
  <si>
    <t>Наименование сетевой организации</t>
  </si>
  <si>
    <t xml:space="preserve">Тарифный уровень напряжения  </t>
  </si>
  <si>
    <t>По потребителям с максимальной мощностью свыше 670 кВт в рамках границ балансовой принадлежности</t>
  </si>
  <si>
    <t>Двухставочный тариф на услуги по передаче</t>
  </si>
  <si>
    <t>Одноставочный тариф на услуги по передаче, руб./МВтч</t>
  </si>
  <si>
    <t>Максимальная мощность, МВт</t>
  </si>
  <si>
    <t>Заявленная мощность,  МВт</t>
  </si>
  <si>
    <t>Резервируемая максимальная мощность, МВт</t>
  </si>
  <si>
    <t>Прогнозный объем потребления э/э, МВтч</t>
  </si>
  <si>
    <t xml:space="preserve"> Ставка на оплату нормативных технолог. потерь, руб./МВт час</t>
  </si>
  <si>
    <t>Ставка на содержание сетей, руб./МВт в мес.</t>
  </si>
  <si>
    <t>МУП "Тверьгорэлектро"</t>
  </si>
  <si>
    <t>ВН</t>
  </si>
  <si>
    <t>СН1</t>
  </si>
  <si>
    <t>СН2</t>
  </si>
  <si>
    <t>НН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</si>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</sst>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[$-419]mmmm\ 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color indexed="9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24"/>
      <color indexed="8"/>
      <name val="Arial Cyr"/>
      <family val="2"/>
      <charset val="204"/>
    </font>
    <font>
      <sz val="18"/>
      <color indexed="8"/>
      <name val="Arial Cyr"/>
      <family val="2"/>
      <charset val="204"/>
    </font>
    <font>
      <sz val="12"/>
      <color indexed="8"/>
      <name val="Arial Cyr"/>
      <family val="2"/>
      <charset val="204"/>
    </font>
    <font>
      <sz val="10"/>
      <color indexed="19"/>
      <name val="Arial Cyr"/>
      <family val="2"/>
      <charset val="204"/>
    </font>
    <font>
      <sz val="10"/>
      <color indexed="63"/>
      <name val="Arial Cyr"/>
      <family val="2"/>
      <charset val="204"/>
    </font>
    <font>
      <sz val="10"/>
      <name val="Arial Cyr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41"/>
      </patternFill>
    </fill>
    <fill>
      <patternFill patternType="solid">
        <fgColor theme="0"/>
        <bgColor indexed="27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9">
    <xf numFmtId="0" fontId="0" fillId="0" borderId="0"/>
    <xf numFmtId="0" fontId="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4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10" borderId="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1" fillId="0" borderId="0"/>
    <xf numFmtId="0" fontId="15" fillId="0" borderId="0"/>
  </cellStyleXfs>
  <cellXfs count="14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/>
    </xf>
    <xf numFmtId="3" fontId="0" fillId="0" borderId="0" xfId="0" applyNumberFormat="1"/>
    <xf numFmtId="2" fontId="0" fillId="0" borderId="0" xfId="0" applyNumberFormat="1"/>
    <xf numFmtId="164" fontId="0" fillId="0" borderId="0" xfId="0" applyNumberFormat="1"/>
  </cellXfs>
  <cellStyles count="19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/>
    <cellStyle name="Обычный 2" xfId="17"/>
    <cellStyle name="Обычный 3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0.2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11.2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12.2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07.2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08.2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09.2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21"/>
      <sheetName val="02.21"/>
      <sheetName val="03.21"/>
      <sheetName val="1 квартал 2021"/>
      <sheetName val="04.21"/>
      <sheetName val="05.21"/>
      <sheetName val="06.21"/>
      <sheetName val="2 квартал 2021"/>
      <sheetName val="07.21 "/>
      <sheetName val="08.21 "/>
      <sheetName val="09.21 "/>
      <sheetName val="3 квартал 2021 "/>
      <sheetName val="10.21"/>
      <sheetName val="11.21"/>
      <sheetName val="12.21"/>
      <sheetName val="4 квартал 2021 "/>
      <sheetName val="10.21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S9">
            <v>745</v>
          </cell>
          <cell r="T9">
            <v>43425</v>
          </cell>
          <cell r="X9">
            <v>7260.7524110000022</v>
          </cell>
          <cell r="Z9">
            <v>446.05263157894734</v>
          </cell>
          <cell r="AA9">
            <v>13301.135826611984</v>
          </cell>
        </row>
      </sheetData>
      <sheetData sheetId="13"/>
      <sheetData sheetId="14"/>
      <sheetData sheetId="15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21"/>
      <sheetName val="02.21"/>
      <sheetName val="03.21"/>
      <sheetName val="1 квартал 2021"/>
      <sheetName val="04.21"/>
      <sheetName val="05.21"/>
      <sheetName val="06.21"/>
      <sheetName val="2 квартал 2021"/>
      <sheetName val="07.21 "/>
      <sheetName val="08.21 "/>
      <sheetName val="09.21 "/>
      <sheetName val="3 квартал 2021 "/>
      <sheetName val="10.21"/>
      <sheetName val="11.21"/>
      <sheetName val="12.21"/>
      <sheetName val="4 квартал 2021 "/>
      <sheetName val="11.21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S9">
            <v>745</v>
          </cell>
          <cell r="T9">
            <v>33347</v>
          </cell>
          <cell r="X9">
            <v>5230.0176169999995</v>
          </cell>
          <cell r="Z9">
            <v>502.63157894736844</v>
          </cell>
          <cell r="AA9">
            <v>9177.9951385281347</v>
          </cell>
        </row>
      </sheetData>
      <sheetData sheetId="14"/>
      <sheetData sheetId="15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21"/>
      <sheetName val="02.21"/>
      <sheetName val="03.21"/>
      <sheetName val="1 квартал 2021"/>
      <sheetName val="04.21"/>
      <sheetName val="05.21"/>
      <sheetName val="06.21"/>
      <sheetName val="2 квартал 2021"/>
      <sheetName val="07.21 "/>
      <sheetName val="08.21 "/>
      <sheetName val="09.21 "/>
      <sheetName val="3 квартал 2021 "/>
      <sheetName val="10.21"/>
      <sheetName val="11.21"/>
      <sheetName val="12.21"/>
      <sheetName val="4 квартал 2021 "/>
      <sheetName val="12.21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X9">
            <v>5230.0176169999995</v>
          </cell>
        </row>
      </sheetData>
      <sheetData sheetId="14">
        <row r="9">
          <cell r="S9">
            <v>745</v>
          </cell>
          <cell r="T9">
            <v>33347</v>
          </cell>
          <cell r="X9">
            <v>5607.8088539999999</v>
          </cell>
          <cell r="Z9">
            <v>522.36842105263156</v>
          </cell>
          <cell r="AA9">
            <v>9507.815217703348</v>
          </cell>
        </row>
      </sheetData>
      <sheetData sheetId="15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21"/>
      <sheetName val="02.21"/>
      <sheetName val="03.21"/>
      <sheetName val="1 квартал 2021"/>
      <sheetName val="04.21"/>
      <sheetName val="05.21"/>
      <sheetName val="06.21"/>
      <sheetName val="2 квартал 2021"/>
      <sheetName val="07.21 "/>
      <sheetName val="08.21 "/>
      <sheetName val="09.21 "/>
      <sheetName val="3 квартал 2021 "/>
      <sheetName val="10.21"/>
      <sheetName val="11.21"/>
      <sheetName val="12.21"/>
      <sheetName val="4 квартал 2021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S9">
            <v>745</v>
          </cell>
          <cell r="W9">
            <v>69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21"/>
      <sheetName val="02.21"/>
      <sheetName val="03.21"/>
      <sheetName val="1 квартал 2021"/>
      <sheetName val="04.21"/>
      <sheetName val="05.21"/>
      <sheetName val="06.21"/>
      <sheetName val="2 квартал 2021"/>
      <sheetName val="07.21 "/>
      <sheetName val="08.21 "/>
      <sheetName val="09.21 "/>
      <sheetName val="3 квартал 2021 "/>
      <sheetName val="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9">
          <cell r="S9">
            <v>745</v>
          </cell>
          <cell r="W9">
            <v>73.599999999999994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21"/>
      <sheetName val="02.21"/>
      <sheetName val="03.21"/>
      <sheetName val="1 квартал 2021"/>
      <sheetName val="04.21"/>
      <sheetName val="05.21"/>
      <sheetName val="06.21"/>
      <sheetName val="2 квартал 2021"/>
      <sheetName val="07.21 "/>
      <sheetName val="08.21 "/>
      <sheetName val="09.21 "/>
      <sheetName val="3 квартал 2021 "/>
      <sheetName val="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9">
          <cell r="S9">
            <v>745</v>
          </cell>
          <cell r="W9">
            <v>64.599999999999994</v>
          </cell>
        </row>
      </sheetData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D19" sqref="D19"/>
    </sheetView>
  </sheetViews>
  <sheetFormatPr defaultRowHeight="15" x14ac:dyDescent="0.25"/>
  <cols>
    <col min="1" max="1" width="5" customWidth="1"/>
    <col min="2" max="2" width="20" customWidth="1"/>
    <col min="3" max="3" width="14.5703125" customWidth="1"/>
    <col min="4" max="4" width="13.140625" customWidth="1"/>
    <col min="5" max="5" width="11.85546875" customWidth="1"/>
    <col min="6" max="6" width="15.140625" customWidth="1"/>
    <col min="7" max="7" width="13.85546875" customWidth="1"/>
    <col min="8" max="8" width="14.85546875" customWidth="1"/>
    <col min="9" max="9" width="14.140625" customWidth="1"/>
    <col min="10" max="10" width="17.28515625" customWidth="1"/>
  </cols>
  <sheetData>
    <row r="1" spans="1:10" ht="15.75" x14ac:dyDescent="0.25">
      <c r="A1" s="1"/>
      <c r="B1" s="1" t="s">
        <v>0</v>
      </c>
      <c r="C1" s="1"/>
      <c r="D1" s="1"/>
      <c r="E1" s="1"/>
      <c r="F1" s="1"/>
      <c r="G1" s="1"/>
      <c r="H1" s="1"/>
      <c r="I1" s="1" t="s">
        <v>1</v>
      </c>
      <c r="J1" s="1"/>
    </row>
    <row r="2" spans="1:10" ht="34.5" customHeight="1" x14ac:dyDescent="0.25">
      <c r="A2" s="2" t="s">
        <v>2</v>
      </c>
      <c r="B2" s="2" t="s">
        <v>3</v>
      </c>
      <c r="C2" s="2" t="s">
        <v>4</v>
      </c>
      <c r="D2" s="3" t="s">
        <v>5</v>
      </c>
      <c r="E2" s="3"/>
      <c r="F2" s="3"/>
      <c r="G2" s="3"/>
      <c r="H2" s="4" t="s">
        <v>6</v>
      </c>
      <c r="I2" s="4"/>
      <c r="J2" s="4" t="s">
        <v>7</v>
      </c>
    </row>
    <row r="3" spans="1:10" ht="57" customHeight="1" x14ac:dyDescent="0.25">
      <c r="A3" s="5"/>
      <c r="B3" s="5"/>
      <c r="C3" s="5"/>
      <c r="D3" s="2" t="s">
        <v>8</v>
      </c>
      <c r="E3" s="2" t="s">
        <v>9</v>
      </c>
      <c r="F3" s="2" t="s">
        <v>10</v>
      </c>
      <c r="G3" s="2" t="s">
        <v>11</v>
      </c>
      <c r="H3" s="4" t="s">
        <v>12</v>
      </c>
      <c r="I3" s="4" t="s">
        <v>13</v>
      </c>
      <c r="J3" s="4"/>
    </row>
    <row r="4" spans="1:10" ht="54.75" customHeight="1" x14ac:dyDescent="0.25">
      <c r="A4" s="5"/>
      <c r="B4" s="5"/>
      <c r="C4" s="5"/>
      <c r="D4" s="2"/>
      <c r="E4" s="2"/>
      <c r="F4" s="2"/>
      <c r="G4" s="2"/>
      <c r="H4" s="4"/>
      <c r="I4" s="4"/>
      <c r="J4" s="4"/>
    </row>
    <row r="5" spans="1:10" ht="15.75" x14ac:dyDescent="0.25">
      <c r="A5" s="6">
        <v>1</v>
      </c>
      <c r="B5" s="6">
        <v>2</v>
      </c>
      <c r="C5" s="6">
        <v>3</v>
      </c>
      <c r="D5" s="6">
        <f>C5+1</f>
        <v>4</v>
      </c>
      <c r="E5" s="6">
        <f t="shared" ref="E5:J5" si="0">D5+1</f>
        <v>5</v>
      </c>
      <c r="F5" s="6">
        <f t="shared" si="0"/>
        <v>6</v>
      </c>
      <c r="G5" s="6">
        <f t="shared" si="0"/>
        <v>7</v>
      </c>
      <c r="H5" s="6">
        <f t="shared" si="0"/>
        <v>8</v>
      </c>
      <c r="I5" s="6">
        <f t="shared" si="0"/>
        <v>9</v>
      </c>
      <c r="J5" s="6">
        <f t="shared" si="0"/>
        <v>10</v>
      </c>
    </row>
    <row r="6" spans="1:10" ht="15.75" x14ac:dyDescent="0.25">
      <c r="A6" s="7">
        <v>1</v>
      </c>
      <c r="B6" s="3" t="s">
        <v>14</v>
      </c>
      <c r="C6" s="8" t="s">
        <v>15</v>
      </c>
      <c r="D6" s="9">
        <v>0</v>
      </c>
      <c r="E6" s="8">
        <v>0</v>
      </c>
      <c r="F6" s="8">
        <v>0</v>
      </c>
      <c r="G6" s="8">
        <v>0</v>
      </c>
      <c r="H6" s="10">
        <v>295.31</v>
      </c>
      <c r="I6" s="10">
        <v>1136757.8700000001</v>
      </c>
      <c r="J6" s="10">
        <v>2161.4899999999998</v>
      </c>
    </row>
    <row r="7" spans="1:10" ht="15.75" x14ac:dyDescent="0.25">
      <c r="A7" s="7"/>
      <c r="B7" s="3"/>
      <c r="C7" s="8" t="s">
        <v>16</v>
      </c>
      <c r="D7" s="9">
        <v>0</v>
      </c>
      <c r="E7" s="8">
        <v>0</v>
      </c>
      <c r="F7" s="8">
        <v>0</v>
      </c>
      <c r="G7" s="8">
        <v>0</v>
      </c>
      <c r="H7" s="10">
        <v>508.46</v>
      </c>
      <c r="I7" s="10">
        <v>1251423.6299999999</v>
      </c>
      <c r="J7" s="10">
        <v>2578.2399999999998</v>
      </c>
    </row>
    <row r="8" spans="1:10" ht="15.75" x14ac:dyDescent="0.25">
      <c r="A8" s="7"/>
      <c r="B8" s="3"/>
      <c r="C8" s="8" t="s">
        <v>17</v>
      </c>
      <c r="D8" s="9">
        <f>(('[1]10.21'!T9+'[2]11.21'!T9+'[3]12.21'!T9)/3)/1000</f>
        <v>36.706333333333333</v>
      </c>
      <c r="E8" s="8">
        <f>(('[1]10.21'!AA9+'[2]11.21'!AA9+'[3]12.21'!AA9)/3)/1000</f>
        <v>10.662315394281155</v>
      </c>
      <c r="F8" s="8">
        <f>D8-E8</f>
        <v>26.044017939052178</v>
      </c>
      <c r="G8" s="8">
        <f>('[1]10.21'!X9+'[2]11.21'!X9+'[3]12.21'!X9)*0.95</f>
        <v>17193.649937900002</v>
      </c>
      <c r="H8" s="10">
        <v>804.97</v>
      </c>
      <c r="I8" s="10">
        <v>1328746.6299999999</v>
      </c>
      <c r="J8" s="10">
        <v>3120.87</v>
      </c>
    </row>
    <row r="9" spans="1:10" ht="15.75" x14ac:dyDescent="0.25">
      <c r="A9" s="7"/>
      <c r="B9" s="3"/>
      <c r="C9" s="8" t="s">
        <v>18</v>
      </c>
      <c r="D9" s="9">
        <f>(('[1]10.21'!S9+'[2]11.21'!S9+'[3]12.21'!S9)/3)/1000</f>
        <v>0.745</v>
      </c>
      <c r="E9" s="8">
        <f>(('[1]10.21'!Z9+'[2]11.21'!Z9+'[3]12.21'!Z9)/3)/1000</f>
        <v>0.49035087719298254</v>
      </c>
      <c r="F9" s="8">
        <f>D9-E9</f>
        <v>0.25464912280701746</v>
      </c>
      <c r="G9" s="8">
        <f>'[4]07.21 '!W9+'[5]08.21 '!W9+'[6]09.21 '!W9</f>
        <v>207.2</v>
      </c>
      <c r="H9" s="10">
        <v>1418.99</v>
      </c>
      <c r="I9" s="10">
        <v>1603187.73</v>
      </c>
      <c r="J9" s="10">
        <v>4043.77</v>
      </c>
    </row>
    <row r="10" spans="1:10" x14ac:dyDescent="0.25">
      <c r="F10" s="11"/>
      <c r="G10" s="11"/>
      <c r="I10" t="s">
        <v>19</v>
      </c>
    </row>
    <row r="12" spans="1:10" x14ac:dyDescent="0.25">
      <c r="E12" s="12"/>
      <c r="G12" t="s">
        <v>19</v>
      </c>
    </row>
    <row r="13" spans="1:10" x14ac:dyDescent="0.25">
      <c r="E13" s="13"/>
    </row>
    <row r="14" spans="1:10" x14ac:dyDescent="0.25">
      <c r="E14" s="12"/>
    </row>
  </sheetData>
  <mergeCells count="14">
    <mergeCell ref="H3:H4"/>
    <mergeCell ref="I3:I4"/>
    <mergeCell ref="A6:A9"/>
    <mergeCell ref="B6:B9"/>
    <mergeCell ref="A2:A4"/>
    <mergeCell ref="B2:B4"/>
    <mergeCell ref="C2:C4"/>
    <mergeCell ref="D2:G2"/>
    <mergeCell ref="H2:I2"/>
    <mergeCell ref="J2:J4"/>
    <mergeCell ref="D3:D4"/>
    <mergeCell ref="E3:E4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квартал 2021 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Stroianovski</dc:creator>
  <cp:lastModifiedBy>Stroianovski</cp:lastModifiedBy>
  <dcterms:created xsi:type="dcterms:W3CDTF">2022-01-25T14:33:07Z</dcterms:created>
  <dcterms:modified xsi:type="dcterms:W3CDTF">2022-01-25T14:33:46Z</dcterms:modified>
</cp:coreProperties>
</file>