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60" windowWidth="19420" windowHeight="10960"/>
  </bookViews>
  <sheets>
    <sheet name="Прил 2" sheetId="5" r:id="rId1"/>
    <sheet name="Прил 3" sheetId="8" r:id="rId2"/>
    <sheet name="Прил 4" sheetId="7" r:id="rId3"/>
    <sheet name="Прил 5" sheetId="6" r:id="rId4"/>
    <sheet name="Прил 6" sheetId="1" r:id="rId5"/>
    <sheet name="Прил 7" sheetId="2" r:id="rId6"/>
    <sheet name="Прил 8" sheetId="3" r:id="rId7"/>
    <sheet name="Прил 9" sheetId="4" r:id="rId8"/>
  </sheets>
  <definedNames>
    <definedName name="_xlnm.Print_Titles" localSheetId="1">'Прил 3'!$13:$15</definedName>
    <definedName name="_xlnm.Print_Area" localSheetId="1">'Прил 3'!$A$1:$J$120</definedName>
    <definedName name="_xlnm.Print_Area" localSheetId="2">'Прил 4'!$A$1:$BQ$51</definedName>
    <definedName name="_xlnm.Print_Area" localSheetId="4">'Прил 6'!$A$1:$C$17</definedName>
    <definedName name="_xlnm.Print_Area" localSheetId="5">'Прил 7'!$A$1:$D$22</definedName>
    <definedName name="_xlnm.Print_Area" localSheetId="6">'Прил 8'!$A$1:$J$24</definedName>
    <definedName name="_xlnm.Print_Area" localSheetId="7">'Прил 9'!$A$1:$G$23</definedName>
  </definedNames>
  <calcPr calcId="144525" fullPrecision="0"/>
</workbook>
</file>

<file path=xl/calcChain.xml><?xml version="1.0" encoding="utf-8"?>
<calcChain xmlns="http://schemas.openxmlformats.org/spreadsheetml/2006/main">
  <c r="G29" i="8" l="1"/>
  <c r="G30" i="8" s="1"/>
  <c r="G28" i="8"/>
  <c r="G19" i="8"/>
  <c r="G18" i="8"/>
  <c r="BQ30" i="7" l="1"/>
  <c r="D23" i="6" l="1"/>
  <c r="D20" i="6" s="1"/>
  <c r="D15" i="6" s="1"/>
  <c r="D36" i="6" s="1"/>
  <c r="BQ12" i="7"/>
  <c r="BP51" i="7"/>
  <c r="BQ51" i="7" s="1"/>
  <c r="BP50" i="7"/>
  <c r="BQ18" i="7"/>
  <c r="BP48" i="7"/>
  <c r="BP47" i="7"/>
  <c r="BP45" i="7"/>
  <c r="BP46" i="7" l="1"/>
  <c r="I115" i="8" l="1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0" i="8"/>
  <c r="I99" i="8"/>
  <c r="I98" i="8"/>
  <c r="I97" i="8"/>
  <c r="I96" i="8"/>
  <c r="I95" i="8"/>
  <c r="I94" i="8"/>
  <c r="I92" i="8"/>
  <c r="I91" i="8"/>
  <c r="I90" i="8"/>
  <c r="I89" i="8"/>
  <c r="I88" i="8"/>
  <c r="I87" i="8"/>
  <c r="I86" i="8"/>
  <c r="C30" i="8"/>
  <c r="J20" i="8"/>
  <c r="I20" i="8"/>
  <c r="G20" i="8"/>
  <c r="F20" i="8"/>
  <c r="E20" i="8"/>
  <c r="C20" i="8"/>
  <c r="BQ48" i="7" l="1"/>
  <c r="BQ47" i="7"/>
  <c r="BQ45" i="7"/>
  <c r="BQ40" i="7"/>
  <c r="BQ38" i="7"/>
  <c r="BQ37" i="7"/>
  <c r="BQ36" i="7"/>
  <c r="BQ34" i="7"/>
  <c r="BQ33" i="7"/>
  <c r="BQ31" i="7"/>
  <c r="BQ17" i="7"/>
  <c r="BQ15" i="7"/>
  <c r="BQ14" i="7"/>
  <c r="BQ13" i="7"/>
  <c r="BQ46" i="7" l="1"/>
  <c r="BQ50" i="7"/>
</calcChain>
</file>

<file path=xl/sharedStrings.xml><?xml version="1.0" encoding="utf-8"?>
<sst xmlns="http://schemas.openxmlformats.org/spreadsheetml/2006/main" count="758" uniqueCount="368">
  <si>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</si>
  <si>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</si>
  <si>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</si>
  <si>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</si>
  <si>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 xml:space="preserve">   о присоединенных объемах максимальной мощности</t>
  </si>
  <si>
    <t xml:space="preserve">     за три предыдущих года по каждому мероприятию</t>
  </si>
  <si>
    <t>-</t>
  </si>
  <si>
    <t xml:space="preserve">                           к стандартам раскрытия информации</t>
  </si>
  <si>
    <t xml:space="preserve">                           Приложение №6</t>
  </si>
  <si>
    <t xml:space="preserve">                           субьектами оптового и розничных</t>
  </si>
  <si>
    <t xml:space="preserve">                           рынков электрической энергии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</si>
  <si>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</si>
  <si>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</si>
  <si>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</si>
  <si>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</si>
  <si>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</si>
  <si>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</si>
  <si>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</si>
  <si>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</si>
  <si>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</si>
  <si>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</si>
  <si>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</si>
  <si>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</si>
  <si>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 xml:space="preserve">           ПРИЛОЖЕНИЕ №7</t>
  </si>
  <si>
    <t xml:space="preserve">           к стандартам раскрытия информации</t>
  </si>
  <si>
    <t xml:space="preserve">           субъектами оптового и розничных</t>
  </si>
  <si>
    <t xml:space="preserve">           рынков электрической энергии</t>
  </si>
  <si>
    <t>35кВ и выше</t>
  </si>
  <si>
    <t>1. До 15 кВт всего в т.ч.</t>
  </si>
  <si>
    <t>льготная категория</t>
  </si>
  <si>
    <t>3. От 150 до 670 кВт всего в т.ч.</t>
  </si>
  <si>
    <t>по индивидуальному проекту</t>
  </si>
  <si>
    <t>2. От 15 кВт до 150 кВт всего в т.ч.</t>
  </si>
  <si>
    <t>4. От 670 кВт до 8900 кВт всего в т.ч.</t>
  </si>
  <si>
    <t>5. От 8900 кВт всего в т.ч.</t>
  </si>
  <si>
    <t>6. Объекты генерации</t>
  </si>
  <si>
    <t>ПРИЛОЖЕНИЕ №8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</si>
  <si>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</si>
  <si>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</si>
  <si>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</si>
  <si>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</si>
  <si>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</si>
  <si>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ПРИЛОЖЕНИЕ №9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</si>
  <si>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</si>
  <si>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</si>
  <si>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</si>
  <si>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       ИНФОРМАЦИЯ</t>
  </si>
  <si>
    <t xml:space="preserve">                                о поданных заявках на технологическое присоединение за текущий год</t>
  </si>
  <si>
    <t xml:space="preserve">          Количество заявок (штук)</t>
  </si>
  <si>
    <t>ПРОГНОЗНЫЕ СВЕДЕНИЯ</t>
  </si>
  <si>
    <t>о расходах за технологическое присоединение</t>
  </si>
  <si>
    <t xml:space="preserve">    ПРИЛОЖЕНИЕ № 2</t>
  </si>
  <si>
    <t>Наименование ставки</t>
  </si>
  <si>
    <t>Ставка по каждому мероприятию, осуществляемому при технологическом присоединении</t>
  </si>
  <si>
    <t>Уровень напряжения 0,4 кВ</t>
  </si>
  <si>
    <t>Уровень напряжения 6 (10) кВ</t>
  </si>
  <si>
    <t>С1</t>
  </si>
  <si>
    <t>С1.1</t>
  </si>
  <si>
    <t>Подготовка и выдача сетевой организацией технических условий Заявителю (ТУ)</t>
  </si>
  <si>
    <t>С1.2</t>
  </si>
  <si>
    <t>Проверка сетевой организацией выполнения Заявителем ТУ</t>
  </si>
  <si>
    <t>Итого:</t>
  </si>
  <si>
    <t>С2</t>
  </si>
  <si>
    <t>С2.1</t>
  </si>
  <si>
    <t>С2.2</t>
  </si>
  <si>
    <t>С2.3</t>
  </si>
  <si>
    <t>С2.4</t>
  </si>
  <si>
    <t>С2.5</t>
  </si>
  <si>
    <t>С2.6</t>
  </si>
  <si>
    <t>С2.7</t>
  </si>
  <si>
    <t>С2.8</t>
  </si>
  <si>
    <t>С2.9</t>
  </si>
  <si>
    <t>С2.10</t>
  </si>
  <si>
    <t>С2.11</t>
  </si>
  <si>
    <t>С2.12</t>
  </si>
  <si>
    <t>С3.1</t>
  </si>
  <si>
    <t>С3.2</t>
  </si>
  <si>
    <t>С3.3</t>
  </si>
  <si>
    <t>С3.4</t>
  </si>
  <si>
    <t>С3.5</t>
  </si>
  <si>
    <t>С3.6</t>
  </si>
  <si>
    <t>С3.7</t>
  </si>
  <si>
    <t>С3.8</t>
  </si>
  <si>
    <t>С3.9</t>
  </si>
  <si>
    <t>С3.10</t>
  </si>
  <si>
    <t>С3.11</t>
  </si>
  <si>
    <t>С3.12</t>
  </si>
  <si>
    <t>С3.13</t>
  </si>
  <si>
    <t>С3.14</t>
  </si>
  <si>
    <t>С3.15</t>
  </si>
  <si>
    <t>С3.16</t>
  </si>
  <si>
    <t>С3.17</t>
  </si>
  <si>
    <t>С3.18</t>
  </si>
  <si>
    <t>С3.19</t>
  </si>
  <si>
    <t>С3.20</t>
  </si>
  <si>
    <t>С3.21</t>
  </si>
  <si>
    <t>Прокладка кабеля методом горизонтально-направленного бурения 3х70мм2 </t>
  </si>
  <si>
    <t>С3.22</t>
  </si>
  <si>
    <t>Прокладка кабеля методом горизонтально-направленного бурения 3х95мм2 </t>
  </si>
  <si>
    <t>С3.23</t>
  </si>
  <si>
    <t>Прокладка кабеля методом горизонтально-направленного бурения 3х120мм2</t>
  </si>
  <si>
    <t>С3.24</t>
  </si>
  <si>
    <t>Прокладка кабеля методом горизонтально-направленного бурения 3х150мм2 </t>
  </si>
  <si>
    <t>С3.25</t>
  </si>
  <si>
    <t>Прокладка кабеля методом горизонтально-направленного бурения 3х185м2 </t>
  </si>
  <si>
    <t>С3.26</t>
  </si>
  <si>
    <t>Прокладка кабеля методом горизонтально-направленного бурения 3х240мм2 </t>
  </si>
  <si>
    <t>Линейная ячейка 10 кВ</t>
  </si>
  <si>
    <t xml:space="preserve">    ПРИЛОЖЕНИЕ № 3</t>
  </si>
  <si>
    <t>СТАНДАРТИЗИРОВАННЫЕ ТАРИФНЫЕ СТАВКИ</t>
  </si>
  <si>
    <t xml:space="preserve">для расчета платы за технологическое присоединение 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</si>
  <si>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</si>
  <si>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</si>
  <si>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 МУП "Тверьгорэлектро"</t>
  </si>
  <si>
    <r>
      <rPr>
        <b/>
        <sz val="11"/>
        <color theme="1"/>
        <rFont val="Times New Roman"/>
        <family val="1"/>
        <charset val="204"/>
      </rPr>
      <t>1. Полное наименование</t>
    </r>
    <r>
      <rPr>
        <sz val="11"/>
        <color theme="1"/>
        <rFont val="Times New Roman"/>
        <family val="1"/>
        <charset val="204"/>
      </rPr>
      <t xml:space="preserve">     </t>
    </r>
    <r>
      <rPr>
        <u/>
        <sz val="11"/>
        <color theme="1"/>
        <rFont val="Times New Roman"/>
        <family val="1"/>
        <charset val="204"/>
      </rPr>
      <t>Муниципальное унитарное межрайонное предприятие электрических сетей "Тверьгорэлектро"</t>
    </r>
  </si>
  <si>
    <r>
      <rPr>
        <b/>
        <sz val="11"/>
        <color theme="1"/>
        <rFont val="Times New Roman"/>
        <family val="1"/>
        <charset val="204"/>
      </rPr>
      <t>2. Сокращенное наименование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МУП "Тверьгорэлектро"</t>
    </r>
  </si>
  <si>
    <r>
      <rPr>
        <b/>
        <sz val="11"/>
        <color theme="1"/>
        <rFont val="Times New Roman"/>
        <family val="1"/>
        <charset val="204"/>
      </rPr>
      <t xml:space="preserve">3. Место нахождения 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>город Тверь, улица Ротмистрова, дом 27</t>
    </r>
  </si>
  <si>
    <r>
      <rPr>
        <b/>
        <sz val="11"/>
        <color theme="1"/>
        <rFont val="Times New Roman"/>
        <family val="1"/>
        <charset val="204"/>
      </rPr>
      <t>4. Адрес юридического лица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170008 г.Тверь, ул.Ротмистова, 27</t>
    </r>
  </si>
  <si>
    <r>
      <rPr>
        <b/>
        <sz val="11"/>
        <color theme="1"/>
        <rFont val="Times New Roman"/>
        <family val="1"/>
        <charset val="204"/>
      </rPr>
      <t>5. ИНН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6903004705</t>
    </r>
  </si>
  <si>
    <r>
      <rPr>
        <b/>
        <sz val="11"/>
        <color theme="1"/>
        <rFont val="Times New Roman"/>
        <family val="1"/>
        <charset val="204"/>
      </rPr>
      <t>6. КПП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695001001</t>
    </r>
  </si>
  <si>
    <r>
      <rPr>
        <b/>
        <sz val="11"/>
        <color theme="1"/>
        <rFont val="Times New Roman"/>
        <family val="1"/>
        <charset val="204"/>
      </rPr>
      <t>7. Ф.И.О. руководителя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Сульман Максим Гдалиевич</t>
    </r>
  </si>
  <si>
    <r>
      <rPr>
        <b/>
        <sz val="11"/>
        <color theme="1"/>
        <rFont val="Times New Roman"/>
        <family val="1"/>
        <charset val="204"/>
      </rPr>
      <t>8. Адрес электронной почты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muptge@tver-elektro.ru</t>
    </r>
  </si>
  <si>
    <r>
      <rPr>
        <b/>
        <sz val="11"/>
        <color theme="1"/>
        <rFont val="Times New Roman"/>
        <family val="1"/>
        <charset val="204"/>
      </rPr>
      <t>9. Контактный телефон</t>
    </r>
    <r>
      <rPr>
        <sz val="11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>58-54-56</t>
    </r>
  </si>
  <si>
    <r>
      <rPr>
        <b/>
        <sz val="11"/>
        <color theme="1"/>
        <rFont val="Times New Roman"/>
        <family val="1"/>
        <charset val="204"/>
      </rPr>
      <t xml:space="preserve">10. Факс  </t>
    </r>
    <r>
      <rPr>
        <sz val="11"/>
        <color theme="1"/>
        <rFont val="Times New Roman"/>
        <family val="1"/>
        <charset val="204"/>
      </rPr>
      <t xml:space="preserve">  </t>
    </r>
    <r>
      <rPr>
        <u/>
        <sz val="11"/>
        <color theme="1"/>
        <rFont val="Times New Roman"/>
        <family val="1"/>
        <charset val="204"/>
      </rPr>
      <t>35-63-36</t>
    </r>
  </si>
  <si>
    <t>Объем максимальной мощности (кВт)</t>
  </si>
  <si>
    <t>с применением постоянной схемы электроснабжения</t>
  </si>
  <si>
    <t>6/10-0,4кВ</t>
  </si>
  <si>
    <t>свыше 150 кВт до 670 кВт</t>
  </si>
  <si>
    <t>свыше 670 кВт</t>
  </si>
  <si>
    <t>с применением временной схемы электроснабжения</t>
  </si>
  <si>
    <t>2</t>
  </si>
  <si>
    <t>Разработка сетевой организацией проектной документации по строительству "последней мили"</t>
  </si>
  <si>
    <t>6/10кВ</t>
  </si>
  <si>
    <t>6/10-0,4 кВ</t>
  </si>
  <si>
    <t>трансформаторных подстанций</t>
  </si>
  <si>
    <t>3</t>
  </si>
  <si>
    <t>Выполнение сетевой организацией мероприятий, связанных со строительством "последней мили"</t>
  </si>
  <si>
    <t>3.1</t>
  </si>
  <si>
    <t>строительство воздушных линий</t>
  </si>
  <si>
    <t xml:space="preserve">строительство воздушных линий </t>
  </si>
  <si>
    <t>3.2</t>
  </si>
  <si>
    <t xml:space="preserve">строительство кабельных линий                  
</t>
  </si>
  <si>
    <t xml:space="preserve">строительство кабельных линий </t>
  </si>
  <si>
    <t>строительство кабельных  линий</t>
  </si>
  <si>
    <t>3.3</t>
  </si>
  <si>
    <t xml:space="preserve">строительство пунктов секционирования       
</t>
  </si>
  <si>
    <t>3.4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</si>
  <si>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                  
</t>
  </si>
  <si>
    <t>3.5</t>
  </si>
  <si>
    <t xml:space="preserve">строительство центров питания, подстанций уровнем напряжения 35 кВ и выше (ПС)       </t>
  </si>
  <si>
    <t>4.</t>
  </si>
  <si>
    <t xml:space="preserve">    ПРИЛОЖЕНИЕ № 4</t>
  </si>
  <si>
    <t>РАСХОДЫ НА МЕРОПРИЯТИЯ,</t>
  </si>
  <si>
    <t>осуществляемые при технологическом присоединении</t>
  </si>
  <si>
    <t>Распределение необходимой валовой выручки (руб.)</t>
  </si>
  <si>
    <t>Ставки для расчета платы по каждому мероприятию (руб./кВт) (без учета НДС)</t>
  </si>
  <si>
    <t>тыс.руб.</t>
  </si>
  <si>
    <t>№
п/п</t>
  </si>
  <si>
    <t>Показатели</t>
  </si>
  <si>
    <t>Ожидаемые данные
за текущий период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</si>
  <si>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</si>
  <si>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</si>
  <si>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</si>
  <si>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</si>
  <si>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</si>
  <si>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</si>
  <si>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</si>
  <si>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 (без ЕСН)</t>
  </si>
  <si>
    <t>1.4</t>
  </si>
  <si>
    <t>Отчисления на социальные нужды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</si>
  <si>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</si>
  <si>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</si>
  <si>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</si>
  <si>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</si>
  <si>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</si>
  <si>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</si>
  <si>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</si>
  <si>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</si>
  <si>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</si>
  <si>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</si>
  <si>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</si>
  <si>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</si>
  <si>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</si>
  <si>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</si>
  <si>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</si>
  <si>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</si>
  <si>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</si>
  <si>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</si>
  <si>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</si>
  <si>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</si>
  <si>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</si>
  <si>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</si>
  <si>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</si>
  <si>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</si>
  <si>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</si>
  <si>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</si>
  <si>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</si>
  <si>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</si>
  <si>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</si>
  <si>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доходы/экономия средств</t>
  </si>
  <si>
    <t>4</t>
  </si>
  <si>
    <t>Необходимая валовая выручка (сумма п. 1 - 3)</t>
  </si>
  <si>
    <t>РАСЧЕТ</t>
  </si>
  <si>
    <t>необходимой валовой выручки сетевой организации</t>
  </si>
  <si>
    <t>на технологическое присоединение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</si>
  <si>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</si>
  <si>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</si>
  <si>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>о длине линий электропередачи и объемах максимальной мощности построенных объектов</t>
  </si>
  <si>
    <t>ФАКТИЧЕСКИЕ СРЕДНИЕ ДАННЫЕ</t>
  </si>
  <si>
    <t xml:space="preserve"> Стоимость договоров (без НДС) (тыс.рублей)</t>
  </si>
  <si>
    <t>Категория заявителей</t>
  </si>
  <si>
    <t xml:space="preserve"> ФАКТИЧЕСКИЕ СРЕДНИЕ ДАННЫЕ</t>
  </si>
  <si>
    <t>1.Строительство пунктов секционирования (распределительных пунктов и пр.)</t>
  </si>
  <si>
    <r>
      <t xml:space="preserve"> свыше 150 кВт 
до 670 кВт </t>
    </r>
    <r>
      <rPr>
        <b/>
        <sz val="8"/>
        <color indexed="8"/>
        <rFont val="Times New Roman"/>
        <family val="1"/>
        <charset val="204"/>
      </rPr>
      <t>(включительно)</t>
    </r>
  </si>
  <si>
    <t>свыше 
670 кВт</t>
  </si>
  <si>
    <t>Стандартизированная тарифная ставка на покрытие расходов сетевой организации на строительство воздушных линий электропередачи в расчете на 1 км линий  (руб./км)</t>
  </si>
  <si>
    <t>х</t>
  </si>
  <si>
    <t>С2.13</t>
  </si>
  <si>
    <t>С2.14</t>
  </si>
  <si>
    <t>С2.15</t>
  </si>
  <si>
    <t>С2.16</t>
  </si>
  <si>
    <t>ВЛ-6 (10) кВ                                                                                                с проводом  СИП 3 1х35</t>
  </si>
  <si>
    <t>С2.17</t>
  </si>
  <si>
    <t>ВЛ-6 (10) кВ                                                                                  с проводом  СИП 3 1х50</t>
  </si>
  <si>
    <t>С2.18</t>
  </si>
  <si>
    <t>С2.19</t>
  </si>
  <si>
    <t>С2.20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</si>
  <si>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3</t>
    </r>
  </si>
  <si>
    <t xml:space="preserve">Стандартизированная тарифная ставка на покрытие расходов сетевой организации на строительство кабельных линий электропередачи в расчете на 1 км линий (руб./км) </t>
  </si>
  <si>
    <t>КТП 63 кВА</t>
  </si>
  <si>
    <t>КТП 100 кВА</t>
  </si>
  <si>
    <t>КТП 160 кВА</t>
  </si>
  <si>
    <t>КТП 250 кВА</t>
  </si>
  <si>
    <t>КТП 400 кВА</t>
  </si>
  <si>
    <t>КТП 630 кВА</t>
  </si>
  <si>
    <t>КТП  1000 кВА</t>
  </si>
  <si>
    <t>КТП 2х63 кВА</t>
  </si>
  <si>
    <t>КТП 2х100 кВА</t>
  </si>
  <si>
    <t>КТП 2х160 кВА</t>
  </si>
  <si>
    <t>КТП 2х250 кВА</t>
  </si>
  <si>
    <t>КТП 2х400 кВА</t>
  </si>
  <si>
    <t>КТП 2х630 кВА</t>
  </si>
  <si>
    <t>КТП 2х1000 кВА</t>
  </si>
  <si>
    <t>БКТП 63 кВА</t>
  </si>
  <si>
    <t>БКТП 100 кВА</t>
  </si>
  <si>
    <t>БКТП 160 кВА</t>
  </si>
  <si>
    <t>БКТП 250 кВА</t>
  </si>
  <si>
    <t>БКТП 400 кВА</t>
  </si>
  <si>
    <t>БКТП 630 кВА</t>
  </si>
  <si>
    <t>БКТП 1000 кВА</t>
  </si>
  <si>
    <t>БКТП 2х63 кВА</t>
  </si>
  <si>
    <t>БКТП 2х100 кВА</t>
  </si>
  <si>
    <t>БКТП 2х160 кВА</t>
  </si>
  <si>
    <t>БКТП 2х250 кВА</t>
  </si>
  <si>
    <t>БКТП 2х400 кВА</t>
  </si>
  <si>
    <t>БКТП 2х630 кВА</t>
  </si>
  <si>
    <t>БКТП 2х1000 кВА</t>
  </si>
  <si>
    <t>БКТП 2х1250 кВА</t>
  </si>
  <si>
    <t>БКТП 2х1600 кВА</t>
  </si>
  <si>
    <r>
      <t xml:space="preserve">до 15 </t>
    </r>
    <r>
      <rPr>
        <b/>
        <sz val="8"/>
        <color indexed="8"/>
        <rFont val="Times New Roman"/>
        <family val="1"/>
        <charset val="204"/>
      </rPr>
      <t>(включительно</t>
    </r>
    <r>
      <rPr>
        <b/>
        <sz val="10"/>
        <color indexed="8"/>
        <rFont val="Times New Roman"/>
        <family val="1"/>
        <charset val="204"/>
      </rPr>
      <t>)</t>
    </r>
  </si>
  <si>
    <r>
      <t xml:space="preserve">свыше 15 до 150 кВт </t>
    </r>
    <r>
      <rPr>
        <b/>
        <sz val="8"/>
        <color indexed="8"/>
        <rFont val="Times New Roman"/>
        <family val="1"/>
        <charset val="204"/>
      </rPr>
      <t>(включительно)</t>
    </r>
  </si>
  <si>
    <t>ВЛ-0,4 кВ с проводом СИП 3х16+1х25</t>
  </si>
  <si>
    <t>ВЛ-0,4 кВ  с проводом СИП  3х25+1х35</t>
  </si>
  <si>
    <t>ВЛ-0,4 кВ  с проводом СИП                                         3х35+1х50</t>
  </si>
  <si>
    <t>ВЛ-0,4 кВ  с проводом СИП                                         3х50+1х70</t>
  </si>
  <si>
    <t>ВЛ-0,4 кВ  с проводом СИП                                         3х70+1х95</t>
  </si>
  <si>
    <t>ВЛ-0,4кВ двухцепная с проводом СИП сечением до 50 кв.мм, включительно</t>
  </si>
  <si>
    <t>ВЛ-0,4кВ двухцепная с проводом СИП сечением  70 кв.мм</t>
  </si>
  <si>
    <t>ВЛ-0,4кВ двухцепная с проводом СИП сечением  95 кв.мм</t>
  </si>
  <si>
    <t>ВЛ-0,4кВ двухцепная с проводом СИП сечением  120 кв.мм</t>
  </si>
  <si>
    <t>КЛ-0,4 в траншее сечением  4х70 кв.мм </t>
  </si>
  <si>
    <t>КЛ-0,4 в траншее сечением  4х95 кв.мм  </t>
  </si>
  <si>
    <t>КЛ-0,4 в траншее сечением 4х120 кв.кмм</t>
  </si>
  <si>
    <t>КЛ-0,4 в траншее сечением 4х150 кв.мм </t>
  </si>
  <si>
    <t>КЛ-0,4 в траншее сечением 4х185 кв.мм</t>
  </si>
  <si>
    <t>КЛ-0,4 в траншее сечением 4х240 кв.мм </t>
  </si>
  <si>
    <t>КЛ-10 в траншее сечением 3х95 кв.мм </t>
  </si>
  <si>
    <t>КЛ-10 в траншее сечением 3х120 кв.мм </t>
  </si>
  <si>
    <t>КЛ-10 в траншее сечением 3х150 кв.мм</t>
  </si>
  <si>
    <t>КЛ-10 в траншее сечением 3х185 кв.мм</t>
  </si>
  <si>
    <t>КЛ-10 в траншее сечением 3х240 кв.мм</t>
  </si>
  <si>
    <t xml:space="preserve">КЛ-0,4 методом горизонтально-направленного бурения сечением до 4х50 кв.мм, включительно </t>
  </si>
  <si>
    <t>КЛ-0,4 методом горизонтально-направленного бурения сечением 4х70 кв.мм </t>
  </si>
  <si>
    <t>КЛ-0,4 методом горизонтально-направленного бурения сечением 4х95 кв.мм</t>
  </si>
  <si>
    <t>КЛ-0,4 методом горизонтально-направленного бурения сечением 4х120 кв.мм </t>
  </si>
  <si>
    <t>КЛ-0,4 методом горизонтально-направленного бурения сечением 4х150 кв.мм </t>
  </si>
  <si>
    <t>КЛ-0,4 методом горизонтально-направленного бурения сечением 4х185 кв.мм </t>
  </si>
  <si>
    <t>КЛ-0,4 методом горизонтально-направленного бурения сечением 4х240 кв.мм </t>
  </si>
  <si>
    <t>КТП 1600 кВА</t>
  </si>
  <si>
    <t>КТП 2х1600 кВА</t>
  </si>
  <si>
    <t>БКТП 2х2500 кВА</t>
  </si>
  <si>
    <t>РТП 2х1000 кВА</t>
  </si>
  <si>
    <t>КЛ-0,4 в траншее сечением до  4х50 кв.мм</t>
  </si>
  <si>
    <t>КЛ-10 в траншее сечением до  3х70 кв.мм</t>
  </si>
  <si>
    <t xml:space="preserve"> до 15 кВт</t>
  </si>
  <si>
    <t xml:space="preserve">воздушных линий </t>
  </si>
  <si>
    <t>воздушных линий</t>
  </si>
  <si>
    <t>реклоузеров</t>
  </si>
  <si>
    <t xml:space="preserve">кабельных линий </t>
  </si>
  <si>
    <t>кабельных  линий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</si>
  <si>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мероприятий,  связанных со строительством «последней мили» (руб./за одно присоединение), в т.ч.:</t>
  </si>
  <si>
    <t xml:space="preserve">  С1.1 Подготовка и выдача сетевой организацией технических условий Заявителю (ТУ)</t>
  </si>
  <si>
    <t xml:space="preserve">  С1.2 Проверка сетевой организацией выполнения Заявителем ТУ</t>
  </si>
  <si>
    <r>
      <t>ВЛ-6 (10) кВ                                                    с проводом  СИП 3 1х</t>
    </r>
    <r>
      <rPr>
        <sz val="12"/>
        <color indexed="8"/>
        <rFont val="Times New Roman"/>
        <family val="1"/>
        <charset val="204"/>
      </rPr>
      <t>70</t>
    </r>
  </si>
  <si>
    <r>
      <t>ВЛ-6 (10) кВ                                                 с проводом  СИП 3 1х</t>
    </r>
    <r>
      <rPr>
        <sz val="12"/>
        <color indexed="8"/>
        <rFont val="Times New Roman"/>
        <family val="1"/>
        <charset val="204"/>
      </rPr>
      <t>95</t>
    </r>
  </si>
  <si>
    <r>
      <t>ВЛ-6 (10) кВ                                           с проводом  СИП 3 1х</t>
    </r>
    <r>
      <rPr>
        <sz val="12"/>
        <color indexed="8"/>
        <rFont val="Times New Roman"/>
        <family val="1"/>
        <charset val="204"/>
      </rPr>
      <t>120</t>
    </r>
  </si>
  <si>
    <r>
      <t>ВЛ-10 кВ двухцепная с проводом  СИП 3 1х</t>
    </r>
    <r>
      <rPr>
        <sz val="12"/>
        <color indexed="8"/>
        <rFont val="Times New Roman"/>
        <family val="1"/>
        <charset val="204"/>
      </rPr>
      <t>50</t>
    </r>
  </si>
  <si>
    <r>
      <t>ВЛ-10 кВ двухцепная с проводом  СИП 3 1х</t>
    </r>
    <r>
      <rPr>
        <sz val="12"/>
        <color indexed="8"/>
        <rFont val="Times New Roman"/>
        <family val="1"/>
        <charset val="204"/>
      </rPr>
      <t>70</t>
    </r>
  </si>
  <si>
    <r>
      <t>ВЛ-10 кВ двухцепная с проводом  СИП 3 1х</t>
    </r>
    <r>
      <rPr>
        <sz val="12"/>
        <color indexed="8"/>
        <rFont val="Times New Roman"/>
        <family val="1"/>
        <charset val="204"/>
      </rPr>
      <t>95</t>
    </r>
  </si>
  <si>
    <r>
      <t>ВЛ-10 кВ двухцепная с проводом  СИП 3 1х</t>
    </r>
    <r>
      <rPr>
        <sz val="12"/>
        <color indexed="8"/>
        <rFont val="Times New Roman"/>
        <family val="1"/>
        <charset val="204"/>
      </rPr>
      <t>120</t>
    </r>
  </si>
  <si>
    <t>С5</t>
  </si>
  <si>
    <t>Стандартизированная тарифная ставка на покрытие расходов сетевой организации  на строительство трансформаторных подстанций (ТП), за исключением распределительных трансформаторных подстанций (РТП) (руб./кВт)</t>
  </si>
  <si>
    <t>С5.1</t>
  </si>
  <si>
    <t>С5.2</t>
  </si>
  <si>
    <t>С5.3</t>
  </si>
  <si>
    <t>С5.4</t>
  </si>
  <si>
    <t>С5.5</t>
  </si>
  <si>
    <t>С5.6</t>
  </si>
  <si>
    <t>С5.7</t>
  </si>
  <si>
    <t>С5.8</t>
  </si>
  <si>
    <t>С5.9</t>
  </si>
  <si>
    <t>С5.10</t>
  </si>
  <si>
    <t>С5.11</t>
  </si>
  <si>
    <t>С5.12</t>
  </si>
  <si>
    <t>С5.13</t>
  </si>
  <si>
    <t>С5.14</t>
  </si>
  <si>
    <t>С5.15</t>
  </si>
  <si>
    <t>С5.16</t>
  </si>
  <si>
    <t>С5.17</t>
  </si>
  <si>
    <t>С5.18</t>
  </si>
  <si>
    <t>С5.19</t>
  </si>
  <si>
    <t>С5.20</t>
  </si>
  <si>
    <t>С5.21</t>
  </si>
  <si>
    <t>С5.22</t>
  </si>
  <si>
    <t>С5.23</t>
  </si>
  <si>
    <t>С5.24</t>
  </si>
  <si>
    <t>С5.25</t>
  </si>
  <si>
    <t>С5.26</t>
  </si>
  <si>
    <t>С5.27</t>
  </si>
  <si>
    <t>С5.28</t>
  </si>
  <si>
    <t>С5.29</t>
  </si>
  <si>
    <t>С5.30</t>
  </si>
  <si>
    <t>С5.31</t>
  </si>
  <si>
    <t>С5.32</t>
  </si>
  <si>
    <t>С5.33</t>
  </si>
  <si>
    <t>Примечание:
1. Стандартизированные тарифные ставки указаны в текущих ценах  и без учёта налога на добавленную стоимость (НДС).
2. При применении стандартизированных тарифных ставок для расчета платы за технологическое присоединение используются показатели, участвующие в расчете, согласно выданным техническим условиям.</t>
  </si>
  <si>
    <t>Объем максимальной мощности, присоединенной путем строительства воздушных или кабельных линий за последние 3 года (кВт)</t>
  </si>
  <si>
    <t>свыше 15 кВт до 150кВт</t>
  </si>
  <si>
    <t>МУП "Тверьгорэлектро" на 2019 год</t>
  </si>
  <si>
    <t>на 2019 год</t>
  </si>
  <si>
    <r>
      <t xml:space="preserve">Стандартизированная тарифная ставка для расчета платы за технологическое присоединение 
с применением </t>
    </r>
    <r>
      <rPr>
        <b/>
        <u/>
        <sz val="13"/>
        <rFont val="Times New Roman"/>
        <family val="1"/>
        <charset val="204"/>
      </rPr>
      <t>временной схемы электроснабжения</t>
    </r>
    <r>
      <rPr>
        <b/>
        <sz val="13"/>
        <rFont val="Times New Roman"/>
        <family val="1"/>
        <charset val="204"/>
      </rPr>
      <t xml:space="preserve"> к  распределительным электрическим сетям
МУП "Тверьгорэлектро" на 2019 год
</t>
    </r>
  </si>
  <si>
    <r>
      <t xml:space="preserve">Стандартизированные тарифные ставки для расчета платы за технологическое присоединение 
с применением </t>
    </r>
    <r>
      <rPr>
        <b/>
        <u/>
        <sz val="13"/>
        <rFont val="Times New Roman"/>
        <family val="1"/>
        <charset val="204"/>
      </rPr>
      <t>постоянной схемы электроснабжения</t>
    </r>
    <r>
      <rPr>
        <b/>
        <sz val="13"/>
        <rFont val="Times New Roman"/>
        <family val="1"/>
        <charset val="204"/>
      </rPr>
      <t xml:space="preserve"> к  распределительным электрическим сетям
МУП "Тверьгорэлектро" на 2019 год
</t>
    </r>
  </si>
  <si>
    <t xml:space="preserve"> Ячейка распределительного устройства типа КСО</t>
  </si>
  <si>
    <t>Плановые показатели на 2019 год</t>
  </si>
  <si>
    <t>Ячейка распределительного устройства типа КСО</t>
  </si>
  <si>
    <t>Ячейка распределительного устройства типа КСО с вакуумным выключателем</t>
  </si>
  <si>
    <t>С4</t>
  </si>
  <si>
    <t>Стандартизированная тарифная ставка на покрытие расходов сетевой организации  на строительство пунктов секционирования (реклоузеров, распределительных пунктов, переключательных пунктов), (руб./шт.)</t>
  </si>
  <si>
    <t>С4.1</t>
  </si>
  <si>
    <t>С4.2</t>
  </si>
  <si>
    <t>С4.3</t>
  </si>
  <si>
    <t>С4.4</t>
  </si>
  <si>
    <t>С4.5</t>
  </si>
  <si>
    <t>Реклоузер (автоматический пункт секционирования сети)</t>
  </si>
  <si>
    <t>РП на 12 ячеек</t>
  </si>
  <si>
    <t>Ячейка распределительного устройства типа КРУН с монтажом фундамента</t>
  </si>
  <si>
    <t>ВЛ-0,4 кВ   с проводом СИП                                         3х95+1х95</t>
  </si>
  <si>
    <t>ВЛ-0,4 кВ с проводом СИП                                               3х95+1х120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</si>
</sst>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0"/>
    <numFmt numFmtId="165" formatCode="#,##0.0"/>
    <numFmt numFmtId="166" formatCode="#,##0.000000"/>
    <numFmt numFmtId="167" formatCode="0.0"/>
    <numFmt numFmtId="168" formatCode="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indexed="6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1" fillId="0" borderId="0" xfId="0" applyFont="1" applyFill="1" applyBorder="1"/>
    <xf numFmtId="4" fontId="19" fillId="2" borderId="0" xfId="3" applyNumberFormat="1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4" fontId="8" fillId="2" borderId="0" xfId="3" applyNumberFormat="1" applyFont="1" applyFill="1" applyAlignment="1">
      <alignment vertical="center" wrapText="1"/>
    </xf>
    <xf numFmtId="4" fontId="8" fillId="2" borderId="0" xfId="3" applyNumberFormat="1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/>
    </xf>
    <xf numFmtId="49" fontId="17" fillId="2" borderId="22" xfId="3" applyNumberFormat="1" applyFont="1" applyFill="1" applyBorder="1" applyAlignment="1">
      <alignment horizontal="center" vertical="center"/>
    </xf>
    <xf numFmtId="49" fontId="17" fillId="2" borderId="21" xfId="3" applyNumberFormat="1" applyFont="1" applyFill="1" applyBorder="1" applyAlignment="1">
      <alignment horizontal="center" vertical="center"/>
    </xf>
    <xf numFmtId="49" fontId="17" fillId="2" borderId="19" xfId="3" applyNumberFormat="1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center" vertical="center"/>
    </xf>
    <xf numFmtId="4" fontId="8" fillId="2" borderId="0" xfId="3" applyNumberFormat="1" applyFont="1" applyFill="1" applyAlignment="1">
      <alignment horizontal="center" vertical="center"/>
    </xf>
    <xf numFmtId="4" fontId="19" fillId="2" borderId="0" xfId="3" applyNumberFormat="1" applyFont="1" applyFill="1" applyAlignment="1">
      <alignment vertical="center" wrapText="1"/>
    </xf>
    <xf numFmtId="0" fontId="8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vertical="center"/>
    </xf>
    <xf numFmtId="4" fontId="8" fillId="2" borderId="0" xfId="3" applyNumberFormat="1" applyFont="1" applyFill="1" applyAlignment="1">
      <alignment horizontal="center" vertical="center" wrapText="1"/>
    </xf>
    <xf numFmtId="4" fontId="8" fillId="2" borderId="0" xfId="3" applyNumberFormat="1" applyFont="1" applyFill="1" applyBorder="1" applyAlignment="1">
      <alignment vertical="center"/>
    </xf>
    <xf numFmtId="4" fontId="8" fillId="2" borderId="0" xfId="3" applyNumberFormat="1" applyFont="1" applyFill="1" applyAlignment="1">
      <alignment vertical="center"/>
    </xf>
    <xf numFmtId="4" fontId="19" fillId="2" borderId="0" xfId="3" applyNumberFormat="1" applyFont="1" applyFill="1" applyAlignment="1">
      <alignment vertical="center"/>
    </xf>
    <xf numFmtId="0" fontId="19" fillId="2" borderId="0" xfId="3" applyFont="1" applyFill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165" fontId="8" fillId="3" borderId="15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16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7" fontId="19" fillId="3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4" fontId="8" fillId="2" borderId="16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/>
    <xf numFmtId="0" fontId="11" fillId="0" borderId="0" xfId="0" applyFont="1"/>
    <xf numFmtId="0" fontId="5" fillId="0" borderId="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/>
    <xf numFmtId="0" fontId="0" fillId="0" borderId="0" xfId="0" applyFont="1" applyBorder="1"/>
    <xf numFmtId="2" fontId="11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4" fontId="11" fillId="2" borderId="0" xfId="1" applyNumberFormat="1" applyFont="1" applyFill="1" applyBorder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/>
    </xf>
    <xf numFmtId="4" fontId="27" fillId="2" borderId="1" xfId="4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0" borderId="0" xfId="0" applyFont="1" applyFill="1" applyBorder="1" applyAlignment="1">
      <alignment horizontal="right"/>
    </xf>
    <xf numFmtId="4" fontId="26" fillId="2" borderId="1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4" fontId="27" fillId="2" borderId="1" xfId="0" applyNumberFormat="1" applyFont="1" applyFill="1" applyBorder="1" applyAlignment="1">
      <alignment horizontal="left" vertical="center" wrapText="1"/>
    </xf>
    <xf numFmtId="0" fontId="27" fillId="2" borderId="2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2" fontId="8" fillId="2" borderId="0" xfId="3" applyNumberFormat="1" applyFont="1" applyFill="1" applyAlignment="1">
      <alignment vertical="center"/>
    </xf>
    <xf numFmtId="168" fontId="8" fillId="2" borderId="0" xfId="3" applyNumberFormat="1" applyFont="1" applyFill="1" applyAlignment="1">
      <alignment vertical="center"/>
    </xf>
    <xf numFmtId="2" fontId="30" fillId="2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2" fontId="30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168" fontId="5" fillId="2" borderId="0" xfId="0" applyNumberFormat="1" applyFont="1" applyFill="1"/>
    <xf numFmtId="0" fontId="11" fillId="2" borderId="0" xfId="0" applyFont="1" applyFill="1"/>
    <xf numFmtId="4" fontId="8" fillId="2" borderId="0" xfId="3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right" vertical="center"/>
    </xf>
    <xf numFmtId="0" fontId="15" fillId="2" borderId="0" xfId="3" applyFont="1" applyFill="1" applyAlignment="1">
      <alignment horizontal="right" vertical="center"/>
    </xf>
    <xf numFmtId="4" fontId="15" fillId="2" borderId="0" xfId="3" applyNumberFormat="1" applyFont="1" applyFill="1" applyAlignment="1">
      <alignment horizontal="right" vertical="center"/>
    </xf>
    <xf numFmtId="0" fontId="4" fillId="2" borderId="0" xfId="0" applyFont="1" applyFill="1"/>
    <xf numFmtId="0" fontId="15" fillId="2" borderId="0" xfId="3" applyFont="1" applyFill="1" applyAlignment="1">
      <alignment vertical="center"/>
    </xf>
    <xf numFmtId="0" fontId="8" fillId="2" borderId="0" xfId="3" applyFont="1" applyFill="1" applyAlignment="1">
      <alignment horizontal="right" vertical="center"/>
    </xf>
    <xf numFmtId="4" fontId="8" fillId="2" borderId="1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vertical="center"/>
    </xf>
    <xf numFmtId="0" fontId="8" fillId="2" borderId="0" xfId="3" applyFont="1" applyFill="1" applyAlignment="1">
      <alignment horizontal="left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/>
    </xf>
    <xf numFmtId="2" fontId="30" fillId="2" borderId="4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2" xfId="0" applyFont="1" applyFill="1" applyBorder="1"/>
    <xf numFmtId="0" fontId="30" fillId="2" borderId="4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16" fillId="2" borderId="2" xfId="0" applyNumberFormat="1" applyFont="1" applyFill="1" applyBorder="1" applyAlignment="1">
      <alignment horizontal="justify" vertical="center" wrapText="1"/>
    </xf>
    <xf numFmtId="164" fontId="16" fillId="2" borderId="3" xfId="0" applyNumberFormat="1" applyFont="1" applyFill="1" applyBorder="1" applyAlignment="1">
      <alignment horizontal="justify" vertical="center" wrapText="1"/>
    </xf>
    <xf numFmtId="164" fontId="16" fillId="2" borderId="4" xfId="0" applyNumberFormat="1" applyFont="1" applyFill="1" applyBorder="1" applyAlignment="1">
      <alignment horizontal="justify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4" fontId="8" fillId="2" borderId="0" xfId="3" applyNumberFormat="1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0" fontId="14" fillId="2" borderId="18" xfId="3" applyFont="1" applyFill="1" applyBorder="1" applyAlignment="1">
      <alignment horizontal="center" vertical="center" wrapText="1"/>
    </xf>
    <xf numFmtId="49" fontId="17" fillId="2" borderId="2" xfId="3" applyNumberFormat="1" applyFont="1" applyFill="1" applyBorder="1" applyAlignment="1">
      <alignment horizontal="center" vertical="center"/>
    </xf>
    <xf numFmtId="49" fontId="17" fillId="2" borderId="3" xfId="3" applyNumberFormat="1" applyFont="1" applyFill="1" applyBorder="1" applyAlignment="1">
      <alignment horizontal="center" vertical="center"/>
    </xf>
    <xf numFmtId="49" fontId="17" fillId="2" borderId="4" xfId="3" applyNumberFormat="1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49" fontId="14" fillId="2" borderId="22" xfId="3" applyNumberFormat="1" applyFont="1" applyFill="1" applyBorder="1" applyAlignment="1">
      <alignment horizontal="center" vertical="center"/>
    </xf>
    <xf numFmtId="49" fontId="14" fillId="2" borderId="21" xfId="3" applyNumberFormat="1" applyFont="1" applyFill="1" applyBorder="1" applyAlignment="1">
      <alignment horizontal="center" vertical="center"/>
    </xf>
    <xf numFmtId="49" fontId="14" fillId="2" borderId="19" xfId="3" applyNumberFormat="1" applyFont="1" applyFill="1" applyBorder="1" applyAlignment="1">
      <alignment horizontal="center" vertical="center"/>
    </xf>
    <xf numFmtId="49" fontId="14" fillId="2" borderId="26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49" fontId="14" fillId="2" borderId="5" xfId="3" applyNumberFormat="1" applyFont="1" applyFill="1" applyBorder="1" applyAlignment="1">
      <alignment horizontal="center" vertical="center"/>
    </xf>
    <xf numFmtId="49" fontId="14" fillId="2" borderId="25" xfId="3" applyNumberFormat="1" applyFont="1" applyFill="1" applyBorder="1" applyAlignment="1">
      <alignment horizontal="center" vertical="center"/>
    </xf>
    <xf numFmtId="49" fontId="14" fillId="2" borderId="23" xfId="3" applyNumberFormat="1" applyFont="1" applyFill="1" applyBorder="1" applyAlignment="1">
      <alignment horizontal="center" vertical="center"/>
    </xf>
    <xf numFmtId="49" fontId="14" fillId="2" borderId="18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18" fillId="2" borderId="3" xfId="3" applyFont="1" applyFill="1" applyBorder="1" applyAlignment="1">
      <alignment horizontal="left" vertical="center" wrapText="1"/>
    </xf>
    <xf numFmtId="0" fontId="18" fillId="2" borderId="4" xfId="3" applyFont="1" applyFill="1" applyBorder="1" applyAlignment="1">
      <alignment horizontal="left" vertical="center" wrapText="1"/>
    </xf>
    <xf numFmtId="49" fontId="14" fillId="2" borderId="22" xfId="3" applyNumberFormat="1" applyFont="1" applyFill="1" applyBorder="1" applyAlignment="1">
      <alignment horizontal="center" vertical="center" wrapText="1"/>
    </xf>
    <xf numFmtId="49" fontId="14" fillId="2" borderId="21" xfId="3" applyNumberFormat="1" applyFont="1" applyFill="1" applyBorder="1" applyAlignment="1">
      <alignment horizontal="center" vertical="center" wrapText="1"/>
    </xf>
    <xf numFmtId="49" fontId="14" fillId="2" borderId="19" xfId="3" applyNumberFormat="1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5" xfId="2"/>
    <cellStyle name="Обычный_прил. 2 -для РЭК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11</xdr:row>
      <xdr:rowOff>0</xdr:rowOff>
    </xdr:from>
    <xdr:to>
      <xdr:col>1</xdr:col>
      <xdr:colOff>749300</xdr:colOff>
      <xdr:row>11</xdr:row>
      <xdr:rowOff>-15849600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550" y="590550"/>
          <a:ext cx="12382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75" zoomScaleNormal="75" workbookViewId="0">
      <selection activeCell="J9" sqref="J9"/>
    </sheetView>
  </sheetViews>
  <sheetFormatPr defaultColWidth="8.7265625" defaultRowHeight="14" x14ac:dyDescent="0.3"/>
  <cols>
    <col min="1" max="16384" width="8.7265625" style="7"/>
  </cols>
  <sheetData>
    <row r="1" spans="1:8" x14ac:dyDescent="0.3">
      <c r="E1" s="6" t="s">
        <v>51</v>
      </c>
      <c r="F1" s="6"/>
      <c r="G1" s="6"/>
    </row>
    <row r="2" spans="1:8" x14ac:dyDescent="0.3">
      <c r="E2" s="6" t="s">
        <v>43</v>
      </c>
      <c r="F2" s="6"/>
      <c r="G2" s="6"/>
    </row>
    <row r="3" spans="1:8" x14ac:dyDescent="0.3">
      <c r="E3" s="6" t="s">
        <v>44</v>
      </c>
      <c r="F3" s="6"/>
      <c r="G3" s="6"/>
    </row>
    <row r="4" spans="1:8" x14ac:dyDescent="0.3">
      <c r="E4" s="6" t="s">
        <v>45</v>
      </c>
      <c r="F4" s="6"/>
      <c r="G4" s="6"/>
    </row>
    <row r="6" spans="1:8" ht="14.5" customHeight="1" x14ac:dyDescent="0.3">
      <c r="A6" s="150" t="s">
        <v>49</v>
      </c>
      <c r="B6" s="150"/>
      <c r="C6" s="150"/>
      <c r="D6" s="150"/>
      <c r="E6" s="150"/>
      <c r="F6" s="150"/>
      <c r="G6" s="150"/>
      <c r="H6" s="150"/>
    </row>
    <row r="7" spans="1:8" ht="14.5" customHeight="1" x14ac:dyDescent="0.3">
      <c r="A7" s="150" t="s">
        <v>50</v>
      </c>
      <c r="B7" s="150"/>
      <c r="C7" s="150"/>
      <c r="D7" s="150"/>
      <c r="E7" s="150"/>
      <c r="F7" s="150"/>
      <c r="G7" s="150"/>
      <c r="H7" s="150"/>
    </row>
    <row r="8" spans="1:8" ht="14.5" customHeight="1" x14ac:dyDescent="0.3">
      <c r="A8" s="150" t="s">
        <v>348</v>
      </c>
      <c r="B8" s="150"/>
      <c r="C8" s="150"/>
      <c r="D8" s="150"/>
      <c r="E8" s="150"/>
      <c r="F8" s="150"/>
      <c r="G8" s="150"/>
      <c r="H8" s="150"/>
    </row>
    <row r="10" spans="1:8" ht="31" customHeight="1" x14ac:dyDescent="0.3">
      <c r="A10" s="149" t="s">
        <v>114</v>
      </c>
      <c r="B10" s="149"/>
      <c r="C10" s="149"/>
      <c r="D10" s="149"/>
      <c r="E10" s="149"/>
      <c r="F10" s="149"/>
      <c r="G10" s="149"/>
      <c r="H10" s="149"/>
    </row>
    <row r="11" spans="1:8" ht="24.65" customHeight="1" x14ac:dyDescent="0.3">
      <c r="A11" s="7" t="s">
        <v>115</v>
      </c>
    </row>
    <row r="12" spans="1:8" ht="24.65" customHeight="1" x14ac:dyDescent="0.3">
      <c r="A12" s="7" t="s">
        <v>116</v>
      </c>
    </row>
    <row r="13" spans="1:8" ht="24.65" customHeight="1" x14ac:dyDescent="0.3">
      <c r="A13" s="7" t="s">
        <v>117</v>
      </c>
    </row>
    <row r="14" spans="1:8" ht="24.65" customHeight="1" x14ac:dyDescent="0.3">
      <c r="A14" s="99" t="s">
        <v>118</v>
      </c>
      <c r="B14" s="99"/>
      <c r="C14" s="99"/>
    </row>
    <row r="15" spans="1:8" ht="24.65" customHeight="1" x14ac:dyDescent="0.3">
      <c r="A15" s="99" t="s">
        <v>119</v>
      </c>
      <c r="B15" s="99"/>
      <c r="C15" s="99"/>
    </row>
    <row r="16" spans="1:8" ht="24.65" customHeight="1" x14ac:dyDescent="0.3">
      <c r="A16" s="7" t="s">
        <v>120</v>
      </c>
    </row>
    <row r="17" spans="1:1" ht="24.65" customHeight="1" x14ac:dyDescent="0.3">
      <c r="A17" s="7" t="s">
        <v>121</v>
      </c>
    </row>
    <row r="18" spans="1:1" ht="24.65" customHeight="1" x14ac:dyDescent="0.3">
      <c r="A18" s="7" t="s">
        <v>122</v>
      </c>
    </row>
    <row r="19" spans="1:1" ht="24.65" customHeight="1" x14ac:dyDescent="0.3">
      <c r="A19" s="7" t="s">
        <v>123</v>
      </c>
    </row>
  </sheetData>
  <mergeCells count="4">
    <mergeCell ref="A10:H10"/>
    <mergeCell ref="A6:H6"/>
    <mergeCell ref="A7:H7"/>
    <mergeCell ref="A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opLeftCell="A29" zoomScale="75" zoomScaleNormal="75" zoomScaleSheetLayoutView="75" workbookViewId="0">
      <selection activeCell="L37" sqref="L37"/>
    </sheetView>
  </sheetViews>
  <sheetFormatPr defaultColWidth="9.1796875" defaultRowHeight="14" x14ac:dyDescent="0.3"/>
  <cols>
    <col min="1" max="1" width="8.1796875" style="9" customWidth="1"/>
    <col min="2" max="2" width="32.1796875" style="9" customWidth="1"/>
    <col min="3" max="3" width="12.7265625" style="9" customWidth="1"/>
    <col min="4" max="4" width="13.1796875" style="9" customWidth="1"/>
    <col min="5" max="5" width="14.453125" style="9" customWidth="1"/>
    <col min="6" max="6" width="14.54296875" style="9" customWidth="1"/>
    <col min="7" max="7" width="12.90625" style="9" customWidth="1"/>
    <col min="8" max="8" width="13.08984375" style="9" customWidth="1"/>
    <col min="9" max="9" width="15.7265625" style="9" customWidth="1"/>
    <col min="10" max="10" width="15.453125" style="9" customWidth="1"/>
    <col min="11" max="11" width="9.26953125" style="10" customWidth="1"/>
    <col min="12" max="12" width="9.54296875" style="10" customWidth="1"/>
    <col min="13" max="14" width="12.1796875" style="11" customWidth="1"/>
    <col min="15" max="16" width="17.26953125" style="11" customWidth="1"/>
    <col min="17" max="17" width="16.26953125" style="11" customWidth="1"/>
    <col min="18" max="18" width="13.26953125" style="11" customWidth="1"/>
    <col min="19" max="19" width="12.81640625" style="11" customWidth="1"/>
    <col min="20" max="20" width="13.453125" style="11" customWidth="1"/>
    <col min="21" max="24" width="12.54296875" style="11" customWidth="1"/>
    <col min="25" max="25" width="13.453125" style="11" customWidth="1"/>
    <col min="26" max="26" width="13.7265625" style="11" customWidth="1"/>
    <col min="27" max="27" width="13" style="11" customWidth="1"/>
    <col min="28" max="28" width="7.54296875" style="11" customWidth="1"/>
    <col min="29" max="29" width="10.54296875" style="11" customWidth="1"/>
    <col min="30" max="30" width="8.81640625" style="11" customWidth="1"/>
    <col min="31" max="31" width="8.1796875" style="11" customWidth="1"/>
    <col min="32" max="32" width="8.453125" style="11" customWidth="1"/>
    <col min="33" max="33" width="13.1796875" style="11" customWidth="1"/>
    <col min="34" max="34" width="12.453125" style="11" customWidth="1"/>
    <col min="35" max="35" width="13.1796875" style="11" customWidth="1"/>
    <col min="36" max="36" width="12.26953125" style="11" customWidth="1"/>
    <col min="37" max="37" width="13.54296875" style="11" customWidth="1"/>
    <col min="38" max="38" width="12.7265625" style="11" customWidth="1"/>
    <col min="39" max="39" width="12.453125" style="11" customWidth="1"/>
    <col min="40" max="40" width="11.453125" style="11" customWidth="1"/>
    <col min="41" max="41" width="12.453125" style="11" customWidth="1"/>
    <col min="42" max="257" width="9.1796875" style="11"/>
    <col min="258" max="258" width="8.1796875" style="11" customWidth="1"/>
    <col min="259" max="259" width="18.7265625" style="11" customWidth="1"/>
    <col min="260" max="260" width="15" style="11" customWidth="1"/>
    <col min="261" max="261" width="14.453125" style="11" customWidth="1"/>
    <col min="262" max="262" width="14.54296875" style="11" customWidth="1"/>
    <col min="263" max="263" width="15.1796875" style="11" customWidth="1"/>
    <col min="264" max="264" width="14.54296875" style="11" customWidth="1"/>
    <col min="265" max="265" width="15.453125" style="11" customWidth="1"/>
    <col min="266" max="266" width="14.26953125" style="11" customWidth="1"/>
    <col min="267" max="267" width="9.26953125" style="11" customWidth="1"/>
    <col min="268" max="268" width="9.54296875" style="11" customWidth="1"/>
    <col min="269" max="270" width="12.1796875" style="11" customWidth="1"/>
    <col min="271" max="272" width="17.26953125" style="11" customWidth="1"/>
    <col min="273" max="273" width="16.26953125" style="11" customWidth="1"/>
    <col min="274" max="274" width="13.26953125" style="11" customWidth="1"/>
    <col min="275" max="275" width="12.81640625" style="11" customWidth="1"/>
    <col min="276" max="276" width="13.453125" style="11" customWidth="1"/>
    <col min="277" max="280" width="12.54296875" style="11" customWidth="1"/>
    <col min="281" max="281" width="13.453125" style="11" customWidth="1"/>
    <col min="282" max="282" width="13.7265625" style="11" customWidth="1"/>
    <col min="283" max="283" width="13" style="11" customWidth="1"/>
    <col min="284" max="284" width="7.54296875" style="11" customWidth="1"/>
    <col min="285" max="285" width="10.54296875" style="11" customWidth="1"/>
    <col min="286" max="286" width="8.81640625" style="11" customWidth="1"/>
    <col min="287" max="287" width="8.1796875" style="11" customWidth="1"/>
    <col min="288" max="288" width="8.453125" style="11" customWidth="1"/>
    <col min="289" max="289" width="13.1796875" style="11" customWidth="1"/>
    <col min="290" max="290" width="12.453125" style="11" customWidth="1"/>
    <col min="291" max="291" width="13.1796875" style="11" customWidth="1"/>
    <col min="292" max="292" width="12.26953125" style="11" customWidth="1"/>
    <col min="293" max="293" width="13.54296875" style="11" customWidth="1"/>
    <col min="294" max="294" width="12.7265625" style="11" customWidth="1"/>
    <col min="295" max="295" width="12.453125" style="11" customWidth="1"/>
    <col min="296" max="296" width="11.453125" style="11" customWidth="1"/>
    <col min="297" max="297" width="12.453125" style="11" customWidth="1"/>
    <col min="298" max="513" width="9.1796875" style="11"/>
    <col min="514" max="514" width="8.1796875" style="11" customWidth="1"/>
    <col min="515" max="515" width="18.7265625" style="11" customWidth="1"/>
    <col min="516" max="516" width="15" style="11" customWidth="1"/>
    <col min="517" max="517" width="14.453125" style="11" customWidth="1"/>
    <col min="518" max="518" width="14.54296875" style="11" customWidth="1"/>
    <col min="519" max="519" width="15.1796875" style="11" customWidth="1"/>
    <col min="520" max="520" width="14.54296875" style="11" customWidth="1"/>
    <col min="521" max="521" width="15.453125" style="11" customWidth="1"/>
    <col min="522" max="522" width="14.26953125" style="11" customWidth="1"/>
    <col min="523" max="523" width="9.26953125" style="11" customWidth="1"/>
    <col min="524" max="524" width="9.54296875" style="11" customWidth="1"/>
    <col min="525" max="526" width="12.1796875" style="11" customWidth="1"/>
    <col min="527" max="528" width="17.26953125" style="11" customWidth="1"/>
    <col min="529" max="529" width="16.26953125" style="11" customWidth="1"/>
    <col min="530" max="530" width="13.26953125" style="11" customWidth="1"/>
    <col min="531" max="531" width="12.81640625" style="11" customWidth="1"/>
    <col min="532" max="532" width="13.453125" style="11" customWidth="1"/>
    <col min="533" max="536" width="12.54296875" style="11" customWidth="1"/>
    <col min="537" max="537" width="13.453125" style="11" customWidth="1"/>
    <col min="538" max="538" width="13.7265625" style="11" customWidth="1"/>
    <col min="539" max="539" width="13" style="11" customWidth="1"/>
    <col min="540" max="540" width="7.54296875" style="11" customWidth="1"/>
    <col min="541" max="541" width="10.54296875" style="11" customWidth="1"/>
    <col min="542" max="542" width="8.81640625" style="11" customWidth="1"/>
    <col min="543" max="543" width="8.1796875" style="11" customWidth="1"/>
    <col min="544" max="544" width="8.453125" style="11" customWidth="1"/>
    <col min="545" max="545" width="13.1796875" style="11" customWidth="1"/>
    <col min="546" max="546" width="12.453125" style="11" customWidth="1"/>
    <col min="547" max="547" width="13.1796875" style="11" customWidth="1"/>
    <col min="548" max="548" width="12.26953125" style="11" customWidth="1"/>
    <col min="549" max="549" width="13.54296875" style="11" customWidth="1"/>
    <col min="550" max="550" width="12.7265625" style="11" customWidth="1"/>
    <col min="551" max="551" width="12.453125" style="11" customWidth="1"/>
    <col min="552" max="552" width="11.453125" style="11" customWidth="1"/>
    <col min="553" max="553" width="12.453125" style="11" customWidth="1"/>
    <col min="554" max="769" width="9.1796875" style="11"/>
    <col min="770" max="770" width="8.1796875" style="11" customWidth="1"/>
    <col min="771" max="771" width="18.7265625" style="11" customWidth="1"/>
    <col min="772" max="772" width="15" style="11" customWidth="1"/>
    <col min="773" max="773" width="14.453125" style="11" customWidth="1"/>
    <col min="774" max="774" width="14.54296875" style="11" customWidth="1"/>
    <col min="775" max="775" width="15.1796875" style="11" customWidth="1"/>
    <col min="776" max="776" width="14.54296875" style="11" customWidth="1"/>
    <col min="777" max="777" width="15.453125" style="11" customWidth="1"/>
    <col min="778" max="778" width="14.26953125" style="11" customWidth="1"/>
    <col min="779" max="779" width="9.26953125" style="11" customWidth="1"/>
    <col min="780" max="780" width="9.54296875" style="11" customWidth="1"/>
    <col min="781" max="782" width="12.1796875" style="11" customWidth="1"/>
    <col min="783" max="784" width="17.26953125" style="11" customWidth="1"/>
    <col min="785" max="785" width="16.26953125" style="11" customWidth="1"/>
    <col min="786" max="786" width="13.26953125" style="11" customWidth="1"/>
    <col min="787" max="787" width="12.81640625" style="11" customWidth="1"/>
    <col min="788" max="788" width="13.453125" style="11" customWidth="1"/>
    <col min="789" max="792" width="12.54296875" style="11" customWidth="1"/>
    <col min="793" max="793" width="13.453125" style="11" customWidth="1"/>
    <col min="794" max="794" width="13.7265625" style="11" customWidth="1"/>
    <col min="795" max="795" width="13" style="11" customWidth="1"/>
    <col min="796" max="796" width="7.54296875" style="11" customWidth="1"/>
    <col min="797" max="797" width="10.54296875" style="11" customWidth="1"/>
    <col min="798" max="798" width="8.81640625" style="11" customWidth="1"/>
    <col min="799" max="799" width="8.1796875" style="11" customWidth="1"/>
    <col min="800" max="800" width="8.453125" style="11" customWidth="1"/>
    <col min="801" max="801" width="13.1796875" style="11" customWidth="1"/>
    <col min="802" max="802" width="12.453125" style="11" customWidth="1"/>
    <col min="803" max="803" width="13.1796875" style="11" customWidth="1"/>
    <col min="804" max="804" width="12.26953125" style="11" customWidth="1"/>
    <col min="805" max="805" width="13.54296875" style="11" customWidth="1"/>
    <col min="806" max="806" width="12.7265625" style="11" customWidth="1"/>
    <col min="807" max="807" width="12.453125" style="11" customWidth="1"/>
    <col min="808" max="808" width="11.453125" style="11" customWidth="1"/>
    <col min="809" max="809" width="12.453125" style="11" customWidth="1"/>
    <col min="810" max="1025" width="9.1796875" style="11"/>
    <col min="1026" max="1026" width="8.1796875" style="11" customWidth="1"/>
    <col min="1027" max="1027" width="18.7265625" style="11" customWidth="1"/>
    <col min="1028" max="1028" width="15" style="11" customWidth="1"/>
    <col min="1029" max="1029" width="14.453125" style="11" customWidth="1"/>
    <col min="1030" max="1030" width="14.54296875" style="11" customWidth="1"/>
    <col min="1031" max="1031" width="15.1796875" style="11" customWidth="1"/>
    <col min="1032" max="1032" width="14.54296875" style="11" customWidth="1"/>
    <col min="1033" max="1033" width="15.453125" style="11" customWidth="1"/>
    <col min="1034" max="1034" width="14.26953125" style="11" customWidth="1"/>
    <col min="1035" max="1035" width="9.26953125" style="11" customWidth="1"/>
    <col min="1036" max="1036" width="9.54296875" style="11" customWidth="1"/>
    <col min="1037" max="1038" width="12.1796875" style="11" customWidth="1"/>
    <col min="1039" max="1040" width="17.26953125" style="11" customWidth="1"/>
    <col min="1041" max="1041" width="16.26953125" style="11" customWidth="1"/>
    <col min="1042" max="1042" width="13.26953125" style="11" customWidth="1"/>
    <col min="1043" max="1043" width="12.81640625" style="11" customWidth="1"/>
    <col min="1044" max="1044" width="13.453125" style="11" customWidth="1"/>
    <col min="1045" max="1048" width="12.54296875" style="11" customWidth="1"/>
    <col min="1049" max="1049" width="13.453125" style="11" customWidth="1"/>
    <col min="1050" max="1050" width="13.7265625" style="11" customWidth="1"/>
    <col min="1051" max="1051" width="13" style="11" customWidth="1"/>
    <col min="1052" max="1052" width="7.54296875" style="11" customWidth="1"/>
    <col min="1053" max="1053" width="10.54296875" style="11" customWidth="1"/>
    <col min="1054" max="1054" width="8.81640625" style="11" customWidth="1"/>
    <col min="1055" max="1055" width="8.1796875" style="11" customWidth="1"/>
    <col min="1056" max="1056" width="8.453125" style="11" customWidth="1"/>
    <col min="1057" max="1057" width="13.1796875" style="11" customWidth="1"/>
    <col min="1058" max="1058" width="12.453125" style="11" customWidth="1"/>
    <col min="1059" max="1059" width="13.1796875" style="11" customWidth="1"/>
    <col min="1060" max="1060" width="12.26953125" style="11" customWidth="1"/>
    <col min="1061" max="1061" width="13.54296875" style="11" customWidth="1"/>
    <col min="1062" max="1062" width="12.7265625" style="11" customWidth="1"/>
    <col min="1063" max="1063" width="12.453125" style="11" customWidth="1"/>
    <col min="1064" max="1064" width="11.453125" style="11" customWidth="1"/>
    <col min="1065" max="1065" width="12.453125" style="11" customWidth="1"/>
    <col min="1066" max="1281" width="9.1796875" style="11"/>
    <col min="1282" max="1282" width="8.1796875" style="11" customWidth="1"/>
    <col min="1283" max="1283" width="18.7265625" style="11" customWidth="1"/>
    <col min="1284" max="1284" width="15" style="11" customWidth="1"/>
    <col min="1285" max="1285" width="14.453125" style="11" customWidth="1"/>
    <col min="1286" max="1286" width="14.54296875" style="11" customWidth="1"/>
    <col min="1287" max="1287" width="15.1796875" style="11" customWidth="1"/>
    <col min="1288" max="1288" width="14.54296875" style="11" customWidth="1"/>
    <col min="1289" max="1289" width="15.453125" style="11" customWidth="1"/>
    <col min="1290" max="1290" width="14.26953125" style="11" customWidth="1"/>
    <col min="1291" max="1291" width="9.26953125" style="11" customWidth="1"/>
    <col min="1292" max="1292" width="9.54296875" style="11" customWidth="1"/>
    <col min="1293" max="1294" width="12.1796875" style="11" customWidth="1"/>
    <col min="1295" max="1296" width="17.26953125" style="11" customWidth="1"/>
    <col min="1297" max="1297" width="16.26953125" style="11" customWidth="1"/>
    <col min="1298" max="1298" width="13.26953125" style="11" customWidth="1"/>
    <col min="1299" max="1299" width="12.81640625" style="11" customWidth="1"/>
    <col min="1300" max="1300" width="13.453125" style="11" customWidth="1"/>
    <col min="1301" max="1304" width="12.54296875" style="11" customWidth="1"/>
    <col min="1305" max="1305" width="13.453125" style="11" customWidth="1"/>
    <col min="1306" max="1306" width="13.7265625" style="11" customWidth="1"/>
    <col min="1307" max="1307" width="13" style="11" customWidth="1"/>
    <col min="1308" max="1308" width="7.54296875" style="11" customWidth="1"/>
    <col min="1309" max="1309" width="10.54296875" style="11" customWidth="1"/>
    <col min="1310" max="1310" width="8.81640625" style="11" customWidth="1"/>
    <col min="1311" max="1311" width="8.1796875" style="11" customWidth="1"/>
    <col min="1312" max="1312" width="8.453125" style="11" customWidth="1"/>
    <col min="1313" max="1313" width="13.1796875" style="11" customWidth="1"/>
    <col min="1314" max="1314" width="12.453125" style="11" customWidth="1"/>
    <col min="1315" max="1315" width="13.1796875" style="11" customWidth="1"/>
    <col min="1316" max="1316" width="12.26953125" style="11" customWidth="1"/>
    <col min="1317" max="1317" width="13.54296875" style="11" customWidth="1"/>
    <col min="1318" max="1318" width="12.7265625" style="11" customWidth="1"/>
    <col min="1319" max="1319" width="12.453125" style="11" customWidth="1"/>
    <col min="1320" max="1320" width="11.453125" style="11" customWidth="1"/>
    <col min="1321" max="1321" width="12.453125" style="11" customWidth="1"/>
    <col min="1322" max="1537" width="9.1796875" style="11"/>
    <col min="1538" max="1538" width="8.1796875" style="11" customWidth="1"/>
    <col min="1539" max="1539" width="18.7265625" style="11" customWidth="1"/>
    <col min="1540" max="1540" width="15" style="11" customWidth="1"/>
    <col min="1541" max="1541" width="14.453125" style="11" customWidth="1"/>
    <col min="1542" max="1542" width="14.54296875" style="11" customWidth="1"/>
    <col min="1543" max="1543" width="15.1796875" style="11" customWidth="1"/>
    <col min="1544" max="1544" width="14.54296875" style="11" customWidth="1"/>
    <col min="1545" max="1545" width="15.453125" style="11" customWidth="1"/>
    <col min="1546" max="1546" width="14.26953125" style="11" customWidth="1"/>
    <col min="1547" max="1547" width="9.26953125" style="11" customWidth="1"/>
    <col min="1548" max="1548" width="9.54296875" style="11" customWidth="1"/>
    <col min="1549" max="1550" width="12.1796875" style="11" customWidth="1"/>
    <col min="1551" max="1552" width="17.26953125" style="11" customWidth="1"/>
    <col min="1553" max="1553" width="16.26953125" style="11" customWidth="1"/>
    <col min="1554" max="1554" width="13.26953125" style="11" customWidth="1"/>
    <col min="1555" max="1555" width="12.81640625" style="11" customWidth="1"/>
    <col min="1556" max="1556" width="13.453125" style="11" customWidth="1"/>
    <col min="1557" max="1560" width="12.54296875" style="11" customWidth="1"/>
    <col min="1561" max="1561" width="13.453125" style="11" customWidth="1"/>
    <col min="1562" max="1562" width="13.7265625" style="11" customWidth="1"/>
    <col min="1563" max="1563" width="13" style="11" customWidth="1"/>
    <col min="1564" max="1564" width="7.54296875" style="11" customWidth="1"/>
    <col min="1565" max="1565" width="10.54296875" style="11" customWidth="1"/>
    <col min="1566" max="1566" width="8.81640625" style="11" customWidth="1"/>
    <col min="1567" max="1567" width="8.1796875" style="11" customWidth="1"/>
    <col min="1568" max="1568" width="8.453125" style="11" customWidth="1"/>
    <col min="1569" max="1569" width="13.1796875" style="11" customWidth="1"/>
    <col min="1570" max="1570" width="12.453125" style="11" customWidth="1"/>
    <col min="1571" max="1571" width="13.1796875" style="11" customWidth="1"/>
    <col min="1572" max="1572" width="12.26953125" style="11" customWidth="1"/>
    <col min="1573" max="1573" width="13.54296875" style="11" customWidth="1"/>
    <col min="1574" max="1574" width="12.7265625" style="11" customWidth="1"/>
    <col min="1575" max="1575" width="12.453125" style="11" customWidth="1"/>
    <col min="1576" max="1576" width="11.453125" style="11" customWidth="1"/>
    <col min="1577" max="1577" width="12.453125" style="11" customWidth="1"/>
    <col min="1578" max="1793" width="9.1796875" style="11"/>
    <col min="1794" max="1794" width="8.1796875" style="11" customWidth="1"/>
    <col min="1795" max="1795" width="18.7265625" style="11" customWidth="1"/>
    <col min="1796" max="1796" width="15" style="11" customWidth="1"/>
    <col min="1797" max="1797" width="14.453125" style="11" customWidth="1"/>
    <col min="1798" max="1798" width="14.54296875" style="11" customWidth="1"/>
    <col min="1799" max="1799" width="15.1796875" style="11" customWidth="1"/>
    <col min="1800" max="1800" width="14.54296875" style="11" customWidth="1"/>
    <col min="1801" max="1801" width="15.453125" style="11" customWidth="1"/>
    <col min="1802" max="1802" width="14.26953125" style="11" customWidth="1"/>
    <col min="1803" max="1803" width="9.26953125" style="11" customWidth="1"/>
    <col min="1804" max="1804" width="9.54296875" style="11" customWidth="1"/>
    <col min="1805" max="1806" width="12.1796875" style="11" customWidth="1"/>
    <col min="1807" max="1808" width="17.26953125" style="11" customWidth="1"/>
    <col min="1809" max="1809" width="16.26953125" style="11" customWidth="1"/>
    <col min="1810" max="1810" width="13.26953125" style="11" customWidth="1"/>
    <col min="1811" max="1811" width="12.81640625" style="11" customWidth="1"/>
    <col min="1812" max="1812" width="13.453125" style="11" customWidth="1"/>
    <col min="1813" max="1816" width="12.54296875" style="11" customWidth="1"/>
    <col min="1817" max="1817" width="13.453125" style="11" customWidth="1"/>
    <col min="1818" max="1818" width="13.7265625" style="11" customWidth="1"/>
    <col min="1819" max="1819" width="13" style="11" customWidth="1"/>
    <col min="1820" max="1820" width="7.54296875" style="11" customWidth="1"/>
    <col min="1821" max="1821" width="10.54296875" style="11" customWidth="1"/>
    <col min="1822" max="1822" width="8.81640625" style="11" customWidth="1"/>
    <col min="1823" max="1823" width="8.1796875" style="11" customWidth="1"/>
    <col min="1824" max="1824" width="8.453125" style="11" customWidth="1"/>
    <col min="1825" max="1825" width="13.1796875" style="11" customWidth="1"/>
    <col min="1826" max="1826" width="12.453125" style="11" customWidth="1"/>
    <col min="1827" max="1827" width="13.1796875" style="11" customWidth="1"/>
    <col min="1828" max="1828" width="12.26953125" style="11" customWidth="1"/>
    <col min="1829" max="1829" width="13.54296875" style="11" customWidth="1"/>
    <col min="1830" max="1830" width="12.7265625" style="11" customWidth="1"/>
    <col min="1831" max="1831" width="12.453125" style="11" customWidth="1"/>
    <col min="1832" max="1832" width="11.453125" style="11" customWidth="1"/>
    <col min="1833" max="1833" width="12.453125" style="11" customWidth="1"/>
    <col min="1834" max="2049" width="9.1796875" style="11"/>
    <col min="2050" max="2050" width="8.1796875" style="11" customWidth="1"/>
    <col min="2051" max="2051" width="18.7265625" style="11" customWidth="1"/>
    <col min="2052" max="2052" width="15" style="11" customWidth="1"/>
    <col min="2053" max="2053" width="14.453125" style="11" customWidth="1"/>
    <col min="2054" max="2054" width="14.54296875" style="11" customWidth="1"/>
    <col min="2055" max="2055" width="15.1796875" style="11" customWidth="1"/>
    <col min="2056" max="2056" width="14.54296875" style="11" customWidth="1"/>
    <col min="2057" max="2057" width="15.453125" style="11" customWidth="1"/>
    <col min="2058" max="2058" width="14.26953125" style="11" customWidth="1"/>
    <col min="2059" max="2059" width="9.26953125" style="11" customWidth="1"/>
    <col min="2060" max="2060" width="9.54296875" style="11" customWidth="1"/>
    <col min="2061" max="2062" width="12.1796875" style="11" customWidth="1"/>
    <col min="2063" max="2064" width="17.26953125" style="11" customWidth="1"/>
    <col min="2065" max="2065" width="16.26953125" style="11" customWidth="1"/>
    <col min="2066" max="2066" width="13.26953125" style="11" customWidth="1"/>
    <col min="2067" max="2067" width="12.81640625" style="11" customWidth="1"/>
    <col min="2068" max="2068" width="13.453125" style="11" customWidth="1"/>
    <col min="2069" max="2072" width="12.54296875" style="11" customWidth="1"/>
    <col min="2073" max="2073" width="13.453125" style="11" customWidth="1"/>
    <col min="2074" max="2074" width="13.7265625" style="11" customWidth="1"/>
    <col min="2075" max="2075" width="13" style="11" customWidth="1"/>
    <col min="2076" max="2076" width="7.54296875" style="11" customWidth="1"/>
    <col min="2077" max="2077" width="10.54296875" style="11" customWidth="1"/>
    <col min="2078" max="2078" width="8.81640625" style="11" customWidth="1"/>
    <col min="2079" max="2079" width="8.1796875" style="11" customWidth="1"/>
    <col min="2080" max="2080" width="8.453125" style="11" customWidth="1"/>
    <col min="2081" max="2081" width="13.1796875" style="11" customWidth="1"/>
    <col min="2082" max="2082" width="12.453125" style="11" customWidth="1"/>
    <col min="2083" max="2083" width="13.1796875" style="11" customWidth="1"/>
    <col min="2084" max="2084" width="12.26953125" style="11" customWidth="1"/>
    <col min="2085" max="2085" width="13.54296875" style="11" customWidth="1"/>
    <col min="2086" max="2086" width="12.7265625" style="11" customWidth="1"/>
    <col min="2087" max="2087" width="12.453125" style="11" customWidth="1"/>
    <col min="2088" max="2088" width="11.453125" style="11" customWidth="1"/>
    <col min="2089" max="2089" width="12.453125" style="11" customWidth="1"/>
    <col min="2090" max="2305" width="9.1796875" style="11"/>
    <col min="2306" max="2306" width="8.1796875" style="11" customWidth="1"/>
    <col min="2307" max="2307" width="18.7265625" style="11" customWidth="1"/>
    <col min="2308" max="2308" width="15" style="11" customWidth="1"/>
    <col min="2309" max="2309" width="14.453125" style="11" customWidth="1"/>
    <col min="2310" max="2310" width="14.54296875" style="11" customWidth="1"/>
    <col min="2311" max="2311" width="15.1796875" style="11" customWidth="1"/>
    <col min="2312" max="2312" width="14.54296875" style="11" customWidth="1"/>
    <col min="2313" max="2313" width="15.453125" style="11" customWidth="1"/>
    <col min="2314" max="2314" width="14.26953125" style="11" customWidth="1"/>
    <col min="2315" max="2315" width="9.26953125" style="11" customWidth="1"/>
    <col min="2316" max="2316" width="9.54296875" style="11" customWidth="1"/>
    <col min="2317" max="2318" width="12.1796875" style="11" customWidth="1"/>
    <col min="2319" max="2320" width="17.26953125" style="11" customWidth="1"/>
    <col min="2321" max="2321" width="16.26953125" style="11" customWidth="1"/>
    <col min="2322" max="2322" width="13.26953125" style="11" customWidth="1"/>
    <col min="2323" max="2323" width="12.81640625" style="11" customWidth="1"/>
    <col min="2324" max="2324" width="13.453125" style="11" customWidth="1"/>
    <col min="2325" max="2328" width="12.54296875" style="11" customWidth="1"/>
    <col min="2329" max="2329" width="13.453125" style="11" customWidth="1"/>
    <col min="2330" max="2330" width="13.7265625" style="11" customWidth="1"/>
    <col min="2331" max="2331" width="13" style="11" customWidth="1"/>
    <col min="2332" max="2332" width="7.54296875" style="11" customWidth="1"/>
    <col min="2333" max="2333" width="10.54296875" style="11" customWidth="1"/>
    <col min="2334" max="2334" width="8.81640625" style="11" customWidth="1"/>
    <col min="2335" max="2335" width="8.1796875" style="11" customWidth="1"/>
    <col min="2336" max="2336" width="8.453125" style="11" customWidth="1"/>
    <col min="2337" max="2337" width="13.1796875" style="11" customWidth="1"/>
    <col min="2338" max="2338" width="12.453125" style="11" customWidth="1"/>
    <col min="2339" max="2339" width="13.1796875" style="11" customWidth="1"/>
    <col min="2340" max="2340" width="12.26953125" style="11" customWidth="1"/>
    <col min="2341" max="2341" width="13.54296875" style="11" customWidth="1"/>
    <col min="2342" max="2342" width="12.7265625" style="11" customWidth="1"/>
    <col min="2343" max="2343" width="12.453125" style="11" customWidth="1"/>
    <col min="2344" max="2344" width="11.453125" style="11" customWidth="1"/>
    <col min="2345" max="2345" width="12.453125" style="11" customWidth="1"/>
    <col min="2346" max="2561" width="9.1796875" style="11"/>
    <col min="2562" max="2562" width="8.1796875" style="11" customWidth="1"/>
    <col min="2563" max="2563" width="18.7265625" style="11" customWidth="1"/>
    <col min="2564" max="2564" width="15" style="11" customWidth="1"/>
    <col min="2565" max="2565" width="14.453125" style="11" customWidth="1"/>
    <col min="2566" max="2566" width="14.54296875" style="11" customWidth="1"/>
    <col min="2567" max="2567" width="15.1796875" style="11" customWidth="1"/>
    <col min="2568" max="2568" width="14.54296875" style="11" customWidth="1"/>
    <col min="2569" max="2569" width="15.453125" style="11" customWidth="1"/>
    <col min="2570" max="2570" width="14.26953125" style="11" customWidth="1"/>
    <col min="2571" max="2571" width="9.26953125" style="11" customWidth="1"/>
    <col min="2572" max="2572" width="9.54296875" style="11" customWidth="1"/>
    <col min="2573" max="2574" width="12.1796875" style="11" customWidth="1"/>
    <col min="2575" max="2576" width="17.26953125" style="11" customWidth="1"/>
    <col min="2577" max="2577" width="16.26953125" style="11" customWidth="1"/>
    <col min="2578" max="2578" width="13.26953125" style="11" customWidth="1"/>
    <col min="2579" max="2579" width="12.81640625" style="11" customWidth="1"/>
    <col min="2580" max="2580" width="13.453125" style="11" customWidth="1"/>
    <col min="2581" max="2584" width="12.54296875" style="11" customWidth="1"/>
    <col min="2585" max="2585" width="13.453125" style="11" customWidth="1"/>
    <col min="2586" max="2586" width="13.7265625" style="11" customWidth="1"/>
    <col min="2587" max="2587" width="13" style="11" customWidth="1"/>
    <col min="2588" max="2588" width="7.54296875" style="11" customWidth="1"/>
    <col min="2589" max="2589" width="10.54296875" style="11" customWidth="1"/>
    <col min="2590" max="2590" width="8.81640625" style="11" customWidth="1"/>
    <col min="2591" max="2591" width="8.1796875" style="11" customWidth="1"/>
    <col min="2592" max="2592" width="8.453125" style="11" customWidth="1"/>
    <col min="2593" max="2593" width="13.1796875" style="11" customWidth="1"/>
    <col min="2594" max="2594" width="12.453125" style="11" customWidth="1"/>
    <col min="2595" max="2595" width="13.1796875" style="11" customWidth="1"/>
    <col min="2596" max="2596" width="12.26953125" style="11" customWidth="1"/>
    <col min="2597" max="2597" width="13.54296875" style="11" customWidth="1"/>
    <col min="2598" max="2598" width="12.7265625" style="11" customWidth="1"/>
    <col min="2599" max="2599" width="12.453125" style="11" customWidth="1"/>
    <col min="2600" max="2600" width="11.453125" style="11" customWidth="1"/>
    <col min="2601" max="2601" width="12.453125" style="11" customWidth="1"/>
    <col min="2602" max="2817" width="9.1796875" style="11"/>
    <col min="2818" max="2818" width="8.1796875" style="11" customWidth="1"/>
    <col min="2819" max="2819" width="18.7265625" style="11" customWidth="1"/>
    <col min="2820" max="2820" width="15" style="11" customWidth="1"/>
    <col min="2821" max="2821" width="14.453125" style="11" customWidth="1"/>
    <col min="2822" max="2822" width="14.54296875" style="11" customWidth="1"/>
    <col min="2823" max="2823" width="15.1796875" style="11" customWidth="1"/>
    <col min="2824" max="2824" width="14.54296875" style="11" customWidth="1"/>
    <col min="2825" max="2825" width="15.453125" style="11" customWidth="1"/>
    <col min="2826" max="2826" width="14.26953125" style="11" customWidth="1"/>
    <col min="2827" max="2827" width="9.26953125" style="11" customWidth="1"/>
    <col min="2828" max="2828" width="9.54296875" style="11" customWidth="1"/>
    <col min="2829" max="2830" width="12.1796875" style="11" customWidth="1"/>
    <col min="2831" max="2832" width="17.26953125" style="11" customWidth="1"/>
    <col min="2833" max="2833" width="16.26953125" style="11" customWidth="1"/>
    <col min="2834" max="2834" width="13.26953125" style="11" customWidth="1"/>
    <col min="2835" max="2835" width="12.81640625" style="11" customWidth="1"/>
    <col min="2836" max="2836" width="13.453125" style="11" customWidth="1"/>
    <col min="2837" max="2840" width="12.54296875" style="11" customWidth="1"/>
    <col min="2841" max="2841" width="13.453125" style="11" customWidth="1"/>
    <col min="2842" max="2842" width="13.7265625" style="11" customWidth="1"/>
    <col min="2843" max="2843" width="13" style="11" customWidth="1"/>
    <col min="2844" max="2844" width="7.54296875" style="11" customWidth="1"/>
    <col min="2845" max="2845" width="10.54296875" style="11" customWidth="1"/>
    <col min="2846" max="2846" width="8.81640625" style="11" customWidth="1"/>
    <col min="2847" max="2847" width="8.1796875" style="11" customWidth="1"/>
    <col min="2848" max="2848" width="8.453125" style="11" customWidth="1"/>
    <col min="2849" max="2849" width="13.1796875" style="11" customWidth="1"/>
    <col min="2850" max="2850" width="12.453125" style="11" customWidth="1"/>
    <col min="2851" max="2851" width="13.1796875" style="11" customWidth="1"/>
    <col min="2852" max="2852" width="12.26953125" style="11" customWidth="1"/>
    <col min="2853" max="2853" width="13.54296875" style="11" customWidth="1"/>
    <col min="2854" max="2854" width="12.7265625" style="11" customWidth="1"/>
    <col min="2855" max="2855" width="12.453125" style="11" customWidth="1"/>
    <col min="2856" max="2856" width="11.453125" style="11" customWidth="1"/>
    <col min="2857" max="2857" width="12.453125" style="11" customWidth="1"/>
    <col min="2858" max="3073" width="9.1796875" style="11"/>
    <col min="3074" max="3074" width="8.1796875" style="11" customWidth="1"/>
    <col min="3075" max="3075" width="18.7265625" style="11" customWidth="1"/>
    <col min="3076" max="3076" width="15" style="11" customWidth="1"/>
    <col min="3077" max="3077" width="14.453125" style="11" customWidth="1"/>
    <col min="3078" max="3078" width="14.54296875" style="11" customWidth="1"/>
    <col min="3079" max="3079" width="15.1796875" style="11" customWidth="1"/>
    <col min="3080" max="3080" width="14.54296875" style="11" customWidth="1"/>
    <col min="3081" max="3081" width="15.453125" style="11" customWidth="1"/>
    <col min="3082" max="3082" width="14.26953125" style="11" customWidth="1"/>
    <col min="3083" max="3083" width="9.26953125" style="11" customWidth="1"/>
    <col min="3084" max="3084" width="9.54296875" style="11" customWidth="1"/>
    <col min="3085" max="3086" width="12.1796875" style="11" customWidth="1"/>
    <col min="3087" max="3088" width="17.26953125" style="11" customWidth="1"/>
    <col min="3089" max="3089" width="16.26953125" style="11" customWidth="1"/>
    <col min="3090" max="3090" width="13.26953125" style="11" customWidth="1"/>
    <col min="3091" max="3091" width="12.81640625" style="11" customWidth="1"/>
    <col min="3092" max="3092" width="13.453125" style="11" customWidth="1"/>
    <col min="3093" max="3096" width="12.54296875" style="11" customWidth="1"/>
    <col min="3097" max="3097" width="13.453125" style="11" customWidth="1"/>
    <col min="3098" max="3098" width="13.7265625" style="11" customWidth="1"/>
    <col min="3099" max="3099" width="13" style="11" customWidth="1"/>
    <col min="3100" max="3100" width="7.54296875" style="11" customWidth="1"/>
    <col min="3101" max="3101" width="10.54296875" style="11" customWidth="1"/>
    <col min="3102" max="3102" width="8.81640625" style="11" customWidth="1"/>
    <col min="3103" max="3103" width="8.1796875" style="11" customWidth="1"/>
    <col min="3104" max="3104" width="8.453125" style="11" customWidth="1"/>
    <col min="3105" max="3105" width="13.1796875" style="11" customWidth="1"/>
    <col min="3106" max="3106" width="12.453125" style="11" customWidth="1"/>
    <col min="3107" max="3107" width="13.1796875" style="11" customWidth="1"/>
    <col min="3108" max="3108" width="12.26953125" style="11" customWidth="1"/>
    <col min="3109" max="3109" width="13.54296875" style="11" customWidth="1"/>
    <col min="3110" max="3110" width="12.7265625" style="11" customWidth="1"/>
    <col min="3111" max="3111" width="12.453125" style="11" customWidth="1"/>
    <col min="3112" max="3112" width="11.453125" style="11" customWidth="1"/>
    <col min="3113" max="3113" width="12.453125" style="11" customWidth="1"/>
    <col min="3114" max="3329" width="9.1796875" style="11"/>
    <col min="3330" max="3330" width="8.1796875" style="11" customWidth="1"/>
    <col min="3331" max="3331" width="18.7265625" style="11" customWidth="1"/>
    <col min="3332" max="3332" width="15" style="11" customWidth="1"/>
    <col min="3333" max="3333" width="14.453125" style="11" customWidth="1"/>
    <col min="3334" max="3334" width="14.54296875" style="11" customWidth="1"/>
    <col min="3335" max="3335" width="15.1796875" style="11" customWidth="1"/>
    <col min="3336" max="3336" width="14.54296875" style="11" customWidth="1"/>
    <col min="3337" max="3337" width="15.453125" style="11" customWidth="1"/>
    <col min="3338" max="3338" width="14.26953125" style="11" customWidth="1"/>
    <col min="3339" max="3339" width="9.26953125" style="11" customWidth="1"/>
    <col min="3340" max="3340" width="9.54296875" style="11" customWidth="1"/>
    <col min="3341" max="3342" width="12.1796875" style="11" customWidth="1"/>
    <col min="3343" max="3344" width="17.26953125" style="11" customWidth="1"/>
    <col min="3345" max="3345" width="16.26953125" style="11" customWidth="1"/>
    <col min="3346" max="3346" width="13.26953125" style="11" customWidth="1"/>
    <col min="3347" max="3347" width="12.81640625" style="11" customWidth="1"/>
    <col min="3348" max="3348" width="13.453125" style="11" customWidth="1"/>
    <col min="3349" max="3352" width="12.54296875" style="11" customWidth="1"/>
    <col min="3353" max="3353" width="13.453125" style="11" customWidth="1"/>
    <col min="3354" max="3354" width="13.7265625" style="11" customWidth="1"/>
    <col min="3355" max="3355" width="13" style="11" customWidth="1"/>
    <col min="3356" max="3356" width="7.54296875" style="11" customWidth="1"/>
    <col min="3357" max="3357" width="10.54296875" style="11" customWidth="1"/>
    <col min="3358" max="3358" width="8.81640625" style="11" customWidth="1"/>
    <col min="3359" max="3359" width="8.1796875" style="11" customWidth="1"/>
    <col min="3360" max="3360" width="8.453125" style="11" customWidth="1"/>
    <col min="3361" max="3361" width="13.1796875" style="11" customWidth="1"/>
    <col min="3362" max="3362" width="12.453125" style="11" customWidth="1"/>
    <col min="3363" max="3363" width="13.1796875" style="11" customWidth="1"/>
    <col min="3364" max="3364" width="12.26953125" style="11" customWidth="1"/>
    <col min="3365" max="3365" width="13.54296875" style="11" customWidth="1"/>
    <col min="3366" max="3366" width="12.7265625" style="11" customWidth="1"/>
    <col min="3367" max="3367" width="12.453125" style="11" customWidth="1"/>
    <col min="3368" max="3368" width="11.453125" style="11" customWidth="1"/>
    <col min="3369" max="3369" width="12.453125" style="11" customWidth="1"/>
    <col min="3370" max="3585" width="9.1796875" style="11"/>
    <col min="3586" max="3586" width="8.1796875" style="11" customWidth="1"/>
    <col min="3587" max="3587" width="18.7265625" style="11" customWidth="1"/>
    <col min="3588" max="3588" width="15" style="11" customWidth="1"/>
    <col min="3589" max="3589" width="14.453125" style="11" customWidth="1"/>
    <col min="3590" max="3590" width="14.54296875" style="11" customWidth="1"/>
    <col min="3591" max="3591" width="15.1796875" style="11" customWidth="1"/>
    <col min="3592" max="3592" width="14.54296875" style="11" customWidth="1"/>
    <col min="3593" max="3593" width="15.453125" style="11" customWidth="1"/>
    <col min="3594" max="3594" width="14.26953125" style="11" customWidth="1"/>
    <col min="3595" max="3595" width="9.26953125" style="11" customWidth="1"/>
    <col min="3596" max="3596" width="9.54296875" style="11" customWidth="1"/>
    <col min="3597" max="3598" width="12.1796875" style="11" customWidth="1"/>
    <col min="3599" max="3600" width="17.26953125" style="11" customWidth="1"/>
    <col min="3601" max="3601" width="16.26953125" style="11" customWidth="1"/>
    <col min="3602" max="3602" width="13.26953125" style="11" customWidth="1"/>
    <col min="3603" max="3603" width="12.81640625" style="11" customWidth="1"/>
    <col min="3604" max="3604" width="13.453125" style="11" customWidth="1"/>
    <col min="3605" max="3608" width="12.54296875" style="11" customWidth="1"/>
    <col min="3609" max="3609" width="13.453125" style="11" customWidth="1"/>
    <col min="3610" max="3610" width="13.7265625" style="11" customWidth="1"/>
    <col min="3611" max="3611" width="13" style="11" customWidth="1"/>
    <col min="3612" max="3612" width="7.54296875" style="11" customWidth="1"/>
    <col min="3613" max="3613" width="10.54296875" style="11" customWidth="1"/>
    <col min="3614" max="3614" width="8.81640625" style="11" customWidth="1"/>
    <col min="3615" max="3615" width="8.1796875" style="11" customWidth="1"/>
    <col min="3616" max="3616" width="8.453125" style="11" customWidth="1"/>
    <col min="3617" max="3617" width="13.1796875" style="11" customWidth="1"/>
    <col min="3618" max="3618" width="12.453125" style="11" customWidth="1"/>
    <col min="3619" max="3619" width="13.1796875" style="11" customWidth="1"/>
    <col min="3620" max="3620" width="12.26953125" style="11" customWidth="1"/>
    <col min="3621" max="3621" width="13.54296875" style="11" customWidth="1"/>
    <col min="3622" max="3622" width="12.7265625" style="11" customWidth="1"/>
    <col min="3623" max="3623" width="12.453125" style="11" customWidth="1"/>
    <col min="3624" max="3624" width="11.453125" style="11" customWidth="1"/>
    <col min="3625" max="3625" width="12.453125" style="11" customWidth="1"/>
    <col min="3626" max="3841" width="9.1796875" style="11"/>
    <col min="3842" max="3842" width="8.1796875" style="11" customWidth="1"/>
    <col min="3843" max="3843" width="18.7265625" style="11" customWidth="1"/>
    <col min="3844" max="3844" width="15" style="11" customWidth="1"/>
    <col min="3845" max="3845" width="14.453125" style="11" customWidth="1"/>
    <col min="3846" max="3846" width="14.54296875" style="11" customWidth="1"/>
    <col min="3847" max="3847" width="15.1796875" style="11" customWidth="1"/>
    <col min="3848" max="3848" width="14.54296875" style="11" customWidth="1"/>
    <col min="3849" max="3849" width="15.453125" style="11" customWidth="1"/>
    <col min="3850" max="3850" width="14.26953125" style="11" customWidth="1"/>
    <col min="3851" max="3851" width="9.26953125" style="11" customWidth="1"/>
    <col min="3852" max="3852" width="9.54296875" style="11" customWidth="1"/>
    <col min="3853" max="3854" width="12.1796875" style="11" customWidth="1"/>
    <col min="3855" max="3856" width="17.26953125" style="11" customWidth="1"/>
    <col min="3857" max="3857" width="16.26953125" style="11" customWidth="1"/>
    <col min="3858" max="3858" width="13.26953125" style="11" customWidth="1"/>
    <col min="3859" max="3859" width="12.81640625" style="11" customWidth="1"/>
    <col min="3860" max="3860" width="13.453125" style="11" customWidth="1"/>
    <col min="3861" max="3864" width="12.54296875" style="11" customWidth="1"/>
    <col min="3865" max="3865" width="13.453125" style="11" customWidth="1"/>
    <col min="3866" max="3866" width="13.7265625" style="11" customWidth="1"/>
    <col min="3867" max="3867" width="13" style="11" customWidth="1"/>
    <col min="3868" max="3868" width="7.54296875" style="11" customWidth="1"/>
    <col min="3869" max="3869" width="10.54296875" style="11" customWidth="1"/>
    <col min="3870" max="3870" width="8.81640625" style="11" customWidth="1"/>
    <col min="3871" max="3871" width="8.1796875" style="11" customWidth="1"/>
    <col min="3872" max="3872" width="8.453125" style="11" customWidth="1"/>
    <col min="3873" max="3873" width="13.1796875" style="11" customWidth="1"/>
    <col min="3874" max="3874" width="12.453125" style="11" customWidth="1"/>
    <col min="3875" max="3875" width="13.1796875" style="11" customWidth="1"/>
    <col min="3876" max="3876" width="12.26953125" style="11" customWidth="1"/>
    <col min="3877" max="3877" width="13.54296875" style="11" customWidth="1"/>
    <col min="3878" max="3878" width="12.7265625" style="11" customWidth="1"/>
    <col min="3879" max="3879" width="12.453125" style="11" customWidth="1"/>
    <col min="3880" max="3880" width="11.453125" style="11" customWidth="1"/>
    <col min="3881" max="3881" width="12.453125" style="11" customWidth="1"/>
    <col min="3882" max="4097" width="9.1796875" style="11"/>
    <col min="4098" max="4098" width="8.1796875" style="11" customWidth="1"/>
    <col min="4099" max="4099" width="18.7265625" style="11" customWidth="1"/>
    <col min="4100" max="4100" width="15" style="11" customWidth="1"/>
    <col min="4101" max="4101" width="14.453125" style="11" customWidth="1"/>
    <col min="4102" max="4102" width="14.54296875" style="11" customWidth="1"/>
    <col min="4103" max="4103" width="15.1796875" style="11" customWidth="1"/>
    <col min="4104" max="4104" width="14.54296875" style="11" customWidth="1"/>
    <col min="4105" max="4105" width="15.453125" style="11" customWidth="1"/>
    <col min="4106" max="4106" width="14.26953125" style="11" customWidth="1"/>
    <col min="4107" max="4107" width="9.26953125" style="11" customWidth="1"/>
    <col min="4108" max="4108" width="9.54296875" style="11" customWidth="1"/>
    <col min="4109" max="4110" width="12.1796875" style="11" customWidth="1"/>
    <col min="4111" max="4112" width="17.26953125" style="11" customWidth="1"/>
    <col min="4113" max="4113" width="16.26953125" style="11" customWidth="1"/>
    <col min="4114" max="4114" width="13.26953125" style="11" customWidth="1"/>
    <col min="4115" max="4115" width="12.81640625" style="11" customWidth="1"/>
    <col min="4116" max="4116" width="13.453125" style="11" customWidth="1"/>
    <col min="4117" max="4120" width="12.54296875" style="11" customWidth="1"/>
    <col min="4121" max="4121" width="13.453125" style="11" customWidth="1"/>
    <col min="4122" max="4122" width="13.7265625" style="11" customWidth="1"/>
    <col min="4123" max="4123" width="13" style="11" customWidth="1"/>
    <col min="4124" max="4124" width="7.54296875" style="11" customWidth="1"/>
    <col min="4125" max="4125" width="10.54296875" style="11" customWidth="1"/>
    <col min="4126" max="4126" width="8.81640625" style="11" customWidth="1"/>
    <col min="4127" max="4127" width="8.1796875" style="11" customWidth="1"/>
    <col min="4128" max="4128" width="8.453125" style="11" customWidth="1"/>
    <col min="4129" max="4129" width="13.1796875" style="11" customWidth="1"/>
    <col min="4130" max="4130" width="12.453125" style="11" customWidth="1"/>
    <col min="4131" max="4131" width="13.1796875" style="11" customWidth="1"/>
    <col min="4132" max="4132" width="12.26953125" style="11" customWidth="1"/>
    <col min="4133" max="4133" width="13.54296875" style="11" customWidth="1"/>
    <col min="4134" max="4134" width="12.7265625" style="11" customWidth="1"/>
    <col min="4135" max="4135" width="12.453125" style="11" customWidth="1"/>
    <col min="4136" max="4136" width="11.453125" style="11" customWidth="1"/>
    <col min="4137" max="4137" width="12.453125" style="11" customWidth="1"/>
    <col min="4138" max="4353" width="9.1796875" style="11"/>
    <col min="4354" max="4354" width="8.1796875" style="11" customWidth="1"/>
    <col min="4355" max="4355" width="18.7265625" style="11" customWidth="1"/>
    <col min="4356" max="4356" width="15" style="11" customWidth="1"/>
    <col min="4357" max="4357" width="14.453125" style="11" customWidth="1"/>
    <col min="4358" max="4358" width="14.54296875" style="11" customWidth="1"/>
    <col min="4359" max="4359" width="15.1796875" style="11" customWidth="1"/>
    <col min="4360" max="4360" width="14.54296875" style="11" customWidth="1"/>
    <col min="4361" max="4361" width="15.453125" style="11" customWidth="1"/>
    <col min="4362" max="4362" width="14.26953125" style="11" customWidth="1"/>
    <col min="4363" max="4363" width="9.26953125" style="11" customWidth="1"/>
    <col min="4364" max="4364" width="9.54296875" style="11" customWidth="1"/>
    <col min="4365" max="4366" width="12.1796875" style="11" customWidth="1"/>
    <col min="4367" max="4368" width="17.26953125" style="11" customWidth="1"/>
    <col min="4369" max="4369" width="16.26953125" style="11" customWidth="1"/>
    <col min="4370" max="4370" width="13.26953125" style="11" customWidth="1"/>
    <col min="4371" max="4371" width="12.81640625" style="11" customWidth="1"/>
    <col min="4372" max="4372" width="13.453125" style="11" customWidth="1"/>
    <col min="4373" max="4376" width="12.54296875" style="11" customWidth="1"/>
    <col min="4377" max="4377" width="13.453125" style="11" customWidth="1"/>
    <col min="4378" max="4378" width="13.7265625" style="11" customWidth="1"/>
    <col min="4379" max="4379" width="13" style="11" customWidth="1"/>
    <col min="4380" max="4380" width="7.54296875" style="11" customWidth="1"/>
    <col min="4381" max="4381" width="10.54296875" style="11" customWidth="1"/>
    <col min="4382" max="4382" width="8.81640625" style="11" customWidth="1"/>
    <col min="4383" max="4383" width="8.1796875" style="11" customWidth="1"/>
    <col min="4384" max="4384" width="8.453125" style="11" customWidth="1"/>
    <col min="4385" max="4385" width="13.1796875" style="11" customWidth="1"/>
    <col min="4386" max="4386" width="12.453125" style="11" customWidth="1"/>
    <col min="4387" max="4387" width="13.1796875" style="11" customWidth="1"/>
    <col min="4388" max="4388" width="12.26953125" style="11" customWidth="1"/>
    <col min="4389" max="4389" width="13.54296875" style="11" customWidth="1"/>
    <col min="4390" max="4390" width="12.7265625" style="11" customWidth="1"/>
    <col min="4391" max="4391" width="12.453125" style="11" customWidth="1"/>
    <col min="4392" max="4392" width="11.453125" style="11" customWidth="1"/>
    <col min="4393" max="4393" width="12.453125" style="11" customWidth="1"/>
    <col min="4394" max="4609" width="9.1796875" style="11"/>
    <col min="4610" max="4610" width="8.1796875" style="11" customWidth="1"/>
    <col min="4611" max="4611" width="18.7265625" style="11" customWidth="1"/>
    <col min="4612" max="4612" width="15" style="11" customWidth="1"/>
    <col min="4613" max="4613" width="14.453125" style="11" customWidth="1"/>
    <col min="4614" max="4614" width="14.54296875" style="11" customWidth="1"/>
    <col min="4615" max="4615" width="15.1796875" style="11" customWidth="1"/>
    <col min="4616" max="4616" width="14.54296875" style="11" customWidth="1"/>
    <col min="4617" max="4617" width="15.453125" style="11" customWidth="1"/>
    <col min="4618" max="4618" width="14.26953125" style="11" customWidth="1"/>
    <col min="4619" max="4619" width="9.26953125" style="11" customWidth="1"/>
    <col min="4620" max="4620" width="9.54296875" style="11" customWidth="1"/>
    <col min="4621" max="4622" width="12.1796875" style="11" customWidth="1"/>
    <col min="4623" max="4624" width="17.26953125" style="11" customWidth="1"/>
    <col min="4625" max="4625" width="16.26953125" style="11" customWidth="1"/>
    <col min="4626" max="4626" width="13.26953125" style="11" customWidth="1"/>
    <col min="4627" max="4627" width="12.81640625" style="11" customWidth="1"/>
    <col min="4628" max="4628" width="13.453125" style="11" customWidth="1"/>
    <col min="4629" max="4632" width="12.54296875" style="11" customWidth="1"/>
    <col min="4633" max="4633" width="13.453125" style="11" customWidth="1"/>
    <col min="4634" max="4634" width="13.7265625" style="11" customWidth="1"/>
    <col min="4635" max="4635" width="13" style="11" customWidth="1"/>
    <col min="4636" max="4636" width="7.54296875" style="11" customWidth="1"/>
    <col min="4637" max="4637" width="10.54296875" style="11" customWidth="1"/>
    <col min="4638" max="4638" width="8.81640625" style="11" customWidth="1"/>
    <col min="4639" max="4639" width="8.1796875" style="11" customWidth="1"/>
    <col min="4640" max="4640" width="8.453125" style="11" customWidth="1"/>
    <col min="4641" max="4641" width="13.1796875" style="11" customWidth="1"/>
    <col min="4642" max="4642" width="12.453125" style="11" customWidth="1"/>
    <col min="4643" max="4643" width="13.1796875" style="11" customWidth="1"/>
    <col min="4644" max="4644" width="12.26953125" style="11" customWidth="1"/>
    <col min="4645" max="4645" width="13.54296875" style="11" customWidth="1"/>
    <col min="4646" max="4646" width="12.7265625" style="11" customWidth="1"/>
    <col min="4647" max="4647" width="12.453125" style="11" customWidth="1"/>
    <col min="4648" max="4648" width="11.453125" style="11" customWidth="1"/>
    <col min="4649" max="4649" width="12.453125" style="11" customWidth="1"/>
    <col min="4650" max="4865" width="9.1796875" style="11"/>
    <col min="4866" max="4866" width="8.1796875" style="11" customWidth="1"/>
    <col min="4867" max="4867" width="18.7265625" style="11" customWidth="1"/>
    <col min="4868" max="4868" width="15" style="11" customWidth="1"/>
    <col min="4869" max="4869" width="14.453125" style="11" customWidth="1"/>
    <col min="4870" max="4870" width="14.54296875" style="11" customWidth="1"/>
    <col min="4871" max="4871" width="15.1796875" style="11" customWidth="1"/>
    <col min="4872" max="4872" width="14.54296875" style="11" customWidth="1"/>
    <col min="4873" max="4873" width="15.453125" style="11" customWidth="1"/>
    <col min="4874" max="4874" width="14.26953125" style="11" customWidth="1"/>
    <col min="4875" max="4875" width="9.26953125" style="11" customWidth="1"/>
    <col min="4876" max="4876" width="9.54296875" style="11" customWidth="1"/>
    <col min="4877" max="4878" width="12.1796875" style="11" customWidth="1"/>
    <col min="4879" max="4880" width="17.26953125" style="11" customWidth="1"/>
    <col min="4881" max="4881" width="16.26953125" style="11" customWidth="1"/>
    <col min="4882" max="4882" width="13.26953125" style="11" customWidth="1"/>
    <col min="4883" max="4883" width="12.81640625" style="11" customWidth="1"/>
    <col min="4884" max="4884" width="13.453125" style="11" customWidth="1"/>
    <col min="4885" max="4888" width="12.54296875" style="11" customWidth="1"/>
    <col min="4889" max="4889" width="13.453125" style="11" customWidth="1"/>
    <col min="4890" max="4890" width="13.7265625" style="11" customWidth="1"/>
    <col min="4891" max="4891" width="13" style="11" customWidth="1"/>
    <col min="4892" max="4892" width="7.54296875" style="11" customWidth="1"/>
    <col min="4893" max="4893" width="10.54296875" style="11" customWidth="1"/>
    <col min="4894" max="4894" width="8.81640625" style="11" customWidth="1"/>
    <col min="4895" max="4895" width="8.1796875" style="11" customWidth="1"/>
    <col min="4896" max="4896" width="8.453125" style="11" customWidth="1"/>
    <col min="4897" max="4897" width="13.1796875" style="11" customWidth="1"/>
    <col min="4898" max="4898" width="12.453125" style="11" customWidth="1"/>
    <col min="4899" max="4899" width="13.1796875" style="11" customWidth="1"/>
    <col min="4900" max="4900" width="12.26953125" style="11" customWidth="1"/>
    <col min="4901" max="4901" width="13.54296875" style="11" customWidth="1"/>
    <col min="4902" max="4902" width="12.7265625" style="11" customWidth="1"/>
    <col min="4903" max="4903" width="12.453125" style="11" customWidth="1"/>
    <col min="4904" max="4904" width="11.453125" style="11" customWidth="1"/>
    <col min="4905" max="4905" width="12.453125" style="11" customWidth="1"/>
    <col min="4906" max="5121" width="9.1796875" style="11"/>
    <col min="5122" max="5122" width="8.1796875" style="11" customWidth="1"/>
    <col min="5123" max="5123" width="18.7265625" style="11" customWidth="1"/>
    <col min="5124" max="5124" width="15" style="11" customWidth="1"/>
    <col min="5125" max="5125" width="14.453125" style="11" customWidth="1"/>
    <col min="5126" max="5126" width="14.54296875" style="11" customWidth="1"/>
    <col min="5127" max="5127" width="15.1796875" style="11" customWidth="1"/>
    <col min="5128" max="5128" width="14.54296875" style="11" customWidth="1"/>
    <col min="5129" max="5129" width="15.453125" style="11" customWidth="1"/>
    <col min="5130" max="5130" width="14.26953125" style="11" customWidth="1"/>
    <col min="5131" max="5131" width="9.26953125" style="11" customWidth="1"/>
    <col min="5132" max="5132" width="9.54296875" style="11" customWidth="1"/>
    <col min="5133" max="5134" width="12.1796875" style="11" customWidth="1"/>
    <col min="5135" max="5136" width="17.26953125" style="11" customWidth="1"/>
    <col min="5137" max="5137" width="16.26953125" style="11" customWidth="1"/>
    <col min="5138" max="5138" width="13.26953125" style="11" customWidth="1"/>
    <col min="5139" max="5139" width="12.81640625" style="11" customWidth="1"/>
    <col min="5140" max="5140" width="13.453125" style="11" customWidth="1"/>
    <col min="5141" max="5144" width="12.54296875" style="11" customWidth="1"/>
    <col min="5145" max="5145" width="13.453125" style="11" customWidth="1"/>
    <col min="5146" max="5146" width="13.7265625" style="11" customWidth="1"/>
    <col min="5147" max="5147" width="13" style="11" customWidth="1"/>
    <col min="5148" max="5148" width="7.54296875" style="11" customWidth="1"/>
    <col min="5149" max="5149" width="10.54296875" style="11" customWidth="1"/>
    <col min="5150" max="5150" width="8.81640625" style="11" customWidth="1"/>
    <col min="5151" max="5151" width="8.1796875" style="11" customWidth="1"/>
    <col min="5152" max="5152" width="8.453125" style="11" customWidth="1"/>
    <col min="5153" max="5153" width="13.1796875" style="11" customWidth="1"/>
    <col min="5154" max="5154" width="12.453125" style="11" customWidth="1"/>
    <col min="5155" max="5155" width="13.1796875" style="11" customWidth="1"/>
    <col min="5156" max="5156" width="12.26953125" style="11" customWidth="1"/>
    <col min="5157" max="5157" width="13.54296875" style="11" customWidth="1"/>
    <col min="5158" max="5158" width="12.7265625" style="11" customWidth="1"/>
    <col min="5159" max="5159" width="12.453125" style="11" customWidth="1"/>
    <col min="5160" max="5160" width="11.453125" style="11" customWidth="1"/>
    <col min="5161" max="5161" width="12.453125" style="11" customWidth="1"/>
    <col min="5162" max="5377" width="9.1796875" style="11"/>
    <col min="5378" max="5378" width="8.1796875" style="11" customWidth="1"/>
    <col min="5379" max="5379" width="18.7265625" style="11" customWidth="1"/>
    <col min="5380" max="5380" width="15" style="11" customWidth="1"/>
    <col min="5381" max="5381" width="14.453125" style="11" customWidth="1"/>
    <col min="5382" max="5382" width="14.54296875" style="11" customWidth="1"/>
    <col min="5383" max="5383" width="15.1796875" style="11" customWidth="1"/>
    <col min="5384" max="5384" width="14.54296875" style="11" customWidth="1"/>
    <col min="5385" max="5385" width="15.453125" style="11" customWidth="1"/>
    <col min="5386" max="5386" width="14.26953125" style="11" customWidth="1"/>
    <col min="5387" max="5387" width="9.26953125" style="11" customWidth="1"/>
    <col min="5388" max="5388" width="9.54296875" style="11" customWidth="1"/>
    <col min="5389" max="5390" width="12.1796875" style="11" customWidth="1"/>
    <col min="5391" max="5392" width="17.26953125" style="11" customWidth="1"/>
    <col min="5393" max="5393" width="16.26953125" style="11" customWidth="1"/>
    <col min="5394" max="5394" width="13.26953125" style="11" customWidth="1"/>
    <col min="5395" max="5395" width="12.81640625" style="11" customWidth="1"/>
    <col min="5396" max="5396" width="13.453125" style="11" customWidth="1"/>
    <col min="5397" max="5400" width="12.54296875" style="11" customWidth="1"/>
    <col min="5401" max="5401" width="13.453125" style="11" customWidth="1"/>
    <col min="5402" max="5402" width="13.7265625" style="11" customWidth="1"/>
    <col min="5403" max="5403" width="13" style="11" customWidth="1"/>
    <col min="5404" max="5404" width="7.54296875" style="11" customWidth="1"/>
    <col min="5405" max="5405" width="10.54296875" style="11" customWidth="1"/>
    <col min="5406" max="5406" width="8.81640625" style="11" customWidth="1"/>
    <col min="5407" max="5407" width="8.1796875" style="11" customWidth="1"/>
    <col min="5408" max="5408" width="8.453125" style="11" customWidth="1"/>
    <col min="5409" max="5409" width="13.1796875" style="11" customWidth="1"/>
    <col min="5410" max="5410" width="12.453125" style="11" customWidth="1"/>
    <col min="5411" max="5411" width="13.1796875" style="11" customWidth="1"/>
    <col min="5412" max="5412" width="12.26953125" style="11" customWidth="1"/>
    <col min="5413" max="5413" width="13.54296875" style="11" customWidth="1"/>
    <col min="5414" max="5414" width="12.7265625" style="11" customWidth="1"/>
    <col min="5415" max="5415" width="12.453125" style="11" customWidth="1"/>
    <col min="5416" max="5416" width="11.453125" style="11" customWidth="1"/>
    <col min="5417" max="5417" width="12.453125" style="11" customWidth="1"/>
    <col min="5418" max="5633" width="9.1796875" style="11"/>
    <col min="5634" max="5634" width="8.1796875" style="11" customWidth="1"/>
    <col min="5635" max="5635" width="18.7265625" style="11" customWidth="1"/>
    <col min="5636" max="5636" width="15" style="11" customWidth="1"/>
    <col min="5637" max="5637" width="14.453125" style="11" customWidth="1"/>
    <col min="5638" max="5638" width="14.54296875" style="11" customWidth="1"/>
    <col min="5639" max="5639" width="15.1796875" style="11" customWidth="1"/>
    <col min="5640" max="5640" width="14.54296875" style="11" customWidth="1"/>
    <col min="5641" max="5641" width="15.453125" style="11" customWidth="1"/>
    <col min="5642" max="5642" width="14.26953125" style="11" customWidth="1"/>
    <col min="5643" max="5643" width="9.26953125" style="11" customWidth="1"/>
    <col min="5644" max="5644" width="9.54296875" style="11" customWidth="1"/>
    <col min="5645" max="5646" width="12.1796875" style="11" customWidth="1"/>
    <col min="5647" max="5648" width="17.26953125" style="11" customWidth="1"/>
    <col min="5649" max="5649" width="16.26953125" style="11" customWidth="1"/>
    <col min="5650" max="5650" width="13.26953125" style="11" customWidth="1"/>
    <col min="5651" max="5651" width="12.81640625" style="11" customWidth="1"/>
    <col min="5652" max="5652" width="13.453125" style="11" customWidth="1"/>
    <col min="5653" max="5656" width="12.54296875" style="11" customWidth="1"/>
    <col min="5657" max="5657" width="13.453125" style="11" customWidth="1"/>
    <col min="5658" max="5658" width="13.7265625" style="11" customWidth="1"/>
    <col min="5659" max="5659" width="13" style="11" customWidth="1"/>
    <col min="5660" max="5660" width="7.54296875" style="11" customWidth="1"/>
    <col min="5661" max="5661" width="10.54296875" style="11" customWidth="1"/>
    <col min="5662" max="5662" width="8.81640625" style="11" customWidth="1"/>
    <col min="5663" max="5663" width="8.1796875" style="11" customWidth="1"/>
    <col min="5664" max="5664" width="8.453125" style="11" customWidth="1"/>
    <col min="5665" max="5665" width="13.1796875" style="11" customWidth="1"/>
    <col min="5666" max="5666" width="12.453125" style="11" customWidth="1"/>
    <col min="5667" max="5667" width="13.1796875" style="11" customWidth="1"/>
    <col min="5668" max="5668" width="12.26953125" style="11" customWidth="1"/>
    <col min="5669" max="5669" width="13.54296875" style="11" customWidth="1"/>
    <col min="5670" max="5670" width="12.7265625" style="11" customWidth="1"/>
    <col min="5671" max="5671" width="12.453125" style="11" customWidth="1"/>
    <col min="5672" max="5672" width="11.453125" style="11" customWidth="1"/>
    <col min="5673" max="5673" width="12.453125" style="11" customWidth="1"/>
    <col min="5674" max="5889" width="9.1796875" style="11"/>
    <col min="5890" max="5890" width="8.1796875" style="11" customWidth="1"/>
    <col min="5891" max="5891" width="18.7265625" style="11" customWidth="1"/>
    <col min="5892" max="5892" width="15" style="11" customWidth="1"/>
    <col min="5893" max="5893" width="14.453125" style="11" customWidth="1"/>
    <col min="5894" max="5894" width="14.54296875" style="11" customWidth="1"/>
    <col min="5895" max="5895" width="15.1796875" style="11" customWidth="1"/>
    <col min="5896" max="5896" width="14.54296875" style="11" customWidth="1"/>
    <col min="5897" max="5897" width="15.453125" style="11" customWidth="1"/>
    <col min="5898" max="5898" width="14.26953125" style="11" customWidth="1"/>
    <col min="5899" max="5899" width="9.26953125" style="11" customWidth="1"/>
    <col min="5900" max="5900" width="9.54296875" style="11" customWidth="1"/>
    <col min="5901" max="5902" width="12.1796875" style="11" customWidth="1"/>
    <col min="5903" max="5904" width="17.26953125" style="11" customWidth="1"/>
    <col min="5905" max="5905" width="16.26953125" style="11" customWidth="1"/>
    <col min="5906" max="5906" width="13.26953125" style="11" customWidth="1"/>
    <col min="5907" max="5907" width="12.81640625" style="11" customWidth="1"/>
    <col min="5908" max="5908" width="13.453125" style="11" customWidth="1"/>
    <col min="5909" max="5912" width="12.54296875" style="11" customWidth="1"/>
    <col min="5913" max="5913" width="13.453125" style="11" customWidth="1"/>
    <col min="5914" max="5914" width="13.7265625" style="11" customWidth="1"/>
    <col min="5915" max="5915" width="13" style="11" customWidth="1"/>
    <col min="5916" max="5916" width="7.54296875" style="11" customWidth="1"/>
    <col min="5917" max="5917" width="10.54296875" style="11" customWidth="1"/>
    <col min="5918" max="5918" width="8.81640625" style="11" customWidth="1"/>
    <col min="5919" max="5919" width="8.1796875" style="11" customWidth="1"/>
    <col min="5920" max="5920" width="8.453125" style="11" customWidth="1"/>
    <col min="5921" max="5921" width="13.1796875" style="11" customWidth="1"/>
    <col min="5922" max="5922" width="12.453125" style="11" customWidth="1"/>
    <col min="5923" max="5923" width="13.1796875" style="11" customWidth="1"/>
    <col min="5924" max="5924" width="12.26953125" style="11" customWidth="1"/>
    <col min="5925" max="5925" width="13.54296875" style="11" customWidth="1"/>
    <col min="5926" max="5926" width="12.7265625" style="11" customWidth="1"/>
    <col min="5927" max="5927" width="12.453125" style="11" customWidth="1"/>
    <col min="5928" max="5928" width="11.453125" style="11" customWidth="1"/>
    <col min="5929" max="5929" width="12.453125" style="11" customWidth="1"/>
    <col min="5930" max="6145" width="9.1796875" style="11"/>
    <col min="6146" max="6146" width="8.1796875" style="11" customWidth="1"/>
    <col min="6147" max="6147" width="18.7265625" style="11" customWidth="1"/>
    <col min="6148" max="6148" width="15" style="11" customWidth="1"/>
    <col min="6149" max="6149" width="14.453125" style="11" customWidth="1"/>
    <col min="6150" max="6150" width="14.54296875" style="11" customWidth="1"/>
    <col min="6151" max="6151" width="15.1796875" style="11" customWidth="1"/>
    <col min="6152" max="6152" width="14.54296875" style="11" customWidth="1"/>
    <col min="6153" max="6153" width="15.453125" style="11" customWidth="1"/>
    <col min="6154" max="6154" width="14.26953125" style="11" customWidth="1"/>
    <col min="6155" max="6155" width="9.26953125" style="11" customWidth="1"/>
    <col min="6156" max="6156" width="9.54296875" style="11" customWidth="1"/>
    <col min="6157" max="6158" width="12.1796875" style="11" customWidth="1"/>
    <col min="6159" max="6160" width="17.26953125" style="11" customWidth="1"/>
    <col min="6161" max="6161" width="16.26953125" style="11" customWidth="1"/>
    <col min="6162" max="6162" width="13.26953125" style="11" customWidth="1"/>
    <col min="6163" max="6163" width="12.81640625" style="11" customWidth="1"/>
    <col min="6164" max="6164" width="13.453125" style="11" customWidth="1"/>
    <col min="6165" max="6168" width="12.54296875" style="11" customWidth="1"/>
    <col min="6169" max="6169" width="13.453125" style="11" customWidth="1"/>
    <col min="6170" max="6170" width="13.7265625" style="11" customWidth="1"/>
    <col min="6171" max="6171" width="13" style="11" customWidth="1"/>
    <col min="6172" max="6172" width="7.54296875" style="11" customWidth="1"/>
    <col min="6173" max="6173" width="10.54296875" style="11" customWidth="1"/>
    <col min="6174" max="6174" width="8.81640625" style="11" customWidth="1"/>
    <col min="6175" max="6175" width="8.1796875" style="11" customWidth="1"/>
    <col min="6176" max="6176" width="8.453125" style="11" customWidth="1"/>
    <col min="6177" max="6177" width="13.1796875" style="11" customWidth="1"/>
    <col min="6178" max="6178" width="12.453125" style="11" customWidth="1"/>
    <col min="6179" max="6179" width="13.1796875" style="11" customWidth="1"/>
    <col min="6180" max="6180" width="12.26953125" style="11" customWidth="1"/>
    <col min="6181" max="6181" width="13.54296875" style="11" customWidth="1"/>
    <col min="6182" max="6182" width="12.7265625" style="11" customWidth="1"/>
    <col min="6183" max="6183" width="12.453125" style="11" customWidth="1"/>
    <col min="6184" max="6184" width="11.453125" style="11" customWidth="1"/>
    <col min="6185" max="6185" width="12.453125" style="11" customWidth="1"/>
    <col min="6186" max="6401" width="9.1796875" style="11"/>
    <col min="6402" max="6402" width="8.1796875" style="11" customWidth="1"/>
    <col min="6403" max="6403" width="18.7265625" style="11" customWidth="1"/>
    <col min="6404" max="6404" width="15" style="11" customWidth="1"/>
    <col min="6405" max="6405" width="14.453125" style="11" customWidth="1"/>
    <col min="6406" max="6406" width="14.54296875" style="11" customWidth="1"/>
    <col min="6407" max="6407" width="15.1796875" style="11" customWidth="1"/>
    <col min="6408" max="6408" width="14.54296875" style="11" customWidth="1"/>
    <col min="6409" max="6409" width="15.453125" style="11" customWidth="1"/>
    <col min="6410" max="6410" width="14.26953125" style="11" customWidth="1"/>
    <col min="6411" max="6411" width="9.26953125" style="11" customWidth="1"/>
    <col min="6412" max="6412" width="9.54296875" style="11" customWidth="1"/>
    <col min="6413" max="6414" width="12.1796875" style="11" customWidth="1"/>
    <col min="6415" max="6416" width="17.26953125" style="11" customWidth="1"/>
    <col min="6417" max="6417" width="16.26953125" style="11" customWidth="1"/>
    <col min="6418" max="6418" width="13.26953125" style="11" customWidth="1"/>
    <col min="6419" max="6419" width="12.81640625" style="11" customWidth="1"/>
    <col min="6420" max="6420" width="13.453125" style="11" customWidth="1"/>
    <col min="6421" max="6424" width="12.54296875" style="11" customWidth="1"/>
    <col min="6425" max="6425" width="13.453125" style="11" customWidth="1"/>
    <col min="6426" max="6426" width="13.7265625" style="11" customWidth="1"/>
    <col min="6427" max="6427" width="13" style="11" customWidth="1"/>
    <col min="6428" max="6428" width="7.54296875" style="11" customWidth="1"/>
    <col min="6429" max="6429" width="10.54296875" style="11" customWidth="1"/>
    <col min="6430" max="6430" width="8.81640625" style="11" customWidth="1"/>
    <col min="6431" max="6431" width="8.1796875" style="11" customWidth="1"/>
    <col min="6432" max="6432" width="8.453125" style="11" customWidth="1"/>
    <col min="6433" max="6433" width="13.1796875" style="11" customWidth="1"/>
    <col min="6434" max="6434" width="12.453125" style="11" customWidth="1"/>
    <col min="6435" max="6435" width="13.1796875" style="11" customWidth="1"/>
    <col min="6436" max="6436" width="12.26953125" style="11" customWidth="1"/>
    <col min="6437" max="6437" width="13.54296875" style="11" customWidth="1"/>
    <col min="6438" max="6438" width="12.7265625" style="11" customWidth="1"/>
    <col min="6439" max="6439" width="12.453125" style="11" customWidth="1"/>
    <col min="6440" max="6440" width="11.453125" style="11" customWidth="1"/>
    <col min="6441" max="6441" width="12.453125" style="11" customWidth="1"/>
    <col min="6442" max="6657" width="9.1796875" style="11"/>
    <col min="6658" max="6658" width="8.1796875" style="11" customWidth="1"/>
    <col min="6659" max="6659" width="18.7265625" style="11" customWidth="1"/>
    <col min="6660" max="6660" width="15" style="11" customWidth="1"/>
    <col min="6661" max="6661" width="14.453125" style="11" customWidth="1"/>
    <col min="6662" max="6662" width="14.54296875" style="11" customWidth="1"/>
    <col min="6663" max="6663" width="15.1796875" style="11" customWidth="1"/>
    <col min="6664" max="6664" width="14.54296875" style="11" customWidth="1"/>
    <col min="6665" max="6665" width="15.453125" style="11" customWidth="1"/>
    <col min="6666" max="6666" width="14.26953125" style="11" customWidth="1"/>
    <col min="6667" max="6667" width="9.26953125" style="11" customWidth="1"/>
    <col min="6668" max="6668" width="9.54296875" style="11" customWidth="1"/>
    <col min="6669" max="6670" width="12.1796875" style="11" customWidth="1"/>
    <col min="6671" max="6672" width="17.26953125" style="11" customWidth="1"/>
    <col min="6673" max="6673" width="16.26953125" style="11" customWidth="1"/>
    <col min="6674" max="6674" width="13.26953125" style="11" customWidth="1"/>
    <col min="6675" max="6675" width="12.81640625" style="11" customWidth="1"/>
    <col min="6676" max="6676" width="13.453125" style="11" customWidth="1"/>
    <col min="6677" max="6680" width="12.54296875" style="11" customWidth="1"/>
    <col min="6681" max="6681" width="13.453125" style="11" customWidth="1"/>
    <col min="6682" max="6682" width="13.7265625" style="11" customWidth="1"/>
    <col min="6683" max="6683" width="13" style="11" customWidth="1"/>
    <col min="6684" max="6684" width="7.54296875" style="11" customWidth="1"/>
    <col min="6685" max="6685" width="10.54296875" style="11" customWidth="1"/>
    <col min="6686" max="6686" width="8.81640625" style="11" customWidth="1"/>
    <col min="6687" max="6687" width="8.1796875" style="11" customWidth="1"/>
    <col min="6688" max="6688" width="8.453125" style="11" customWidth="1"/>
    <col min="6689" max="6689" width="13.1796875" style="11" customWidth="1"/>
    <col min="6690" max="6690" width="12.453125" style="11" customWidth="1"/>
    <col min="6691" max="6691" width="13.1796875" style="11" customWidth="1"/>
    <col min="6692" max="6692" width="12.26953125" style="11" customWidth="1"/>
    <col min="6693" max="6693" width="13.54296875" style="11" customWidth="1"/>
    <col min="6694" max="6694" width="12.7265625" style="11" customWidth="1"/>
    <col min="6695" max="6695" width="12.453125" style="11" customWidth="1"/>
    <col min="6696" max="6696" width="11.453125" style="11" customWidth="1"/>
    <col min="6697" max="6697" width="12.453125" style="11" customWidth="1"/>
    <col min="6698" max="6913" width="9.1796875" style="11"/>
    <col min="6914" max="6914" width="8.1796875" style="11" customWidth="1"/>
    <col min="6915" max="6915" width="18.7265625" style="11" customWidth="1"/>
    <col min="6916" max="6916" width="15" style="11" customWidth="1"/>
    <col min="6917" max="6917" width="14.453125" style="11" customWidth="1"/>
    <col min="6918" max="6918" width="14.54296875" style="11" customWidth="1"/>
    <col min="6919" max="6919" width="15.1796875" style="11" customWidth="1"/>
    <col min="6920" max="6920" width="14.54296875" style="11" customWidth="1"/>
    <col min="6921" max="6921" width="15.453125" style="11" customWidth="1"/>
    <col min="6922" max="6922" width="14.26953125" style="11" customWidth="1"/>
    <col min="6923" max="6923" width="9.26953125" style="11" customWidth="1"/>
    <col min="6924" max="6924" width="9.54296875" style="11" customWidth="1"/>
    <col min="6925" max="6926" width="12.1796875" style="11" customWidth="1"/>
    <col min="6927" max="6928" width="17.26953125" style="11" customWidth="1"/>
    <col min="6929" max="6929" width="16.26953125" style="11" customWidth="1"/>
    <col min="6930" max="6930" width="13.26953125" style="11" customWidth="1"/>
    <col min="6931" max="6931" width="12.81640625" style="11" customWidth="1"/>
    <col min="6932" max="6932" width="13.453125" style="11" customWidth="1"/>
    <col min="6933" max="6936" width="12.54296875" style="11" customWidth="1"/>
    <col min="6937" max="6937" width="13.453125" style="11" customWidth="1"/>
    <col min="6938" max="6938" width="13.7265625" style="11" customWidth="1"/>
    <col min="6939" max="6939" width="13" style="11" customWidth="1"/>
    <col min="6940" max="6940" width="7.54296875" style="11" customWidth="1"/>
    <col min="6941" max="6941" width="10.54296875" style="11" customWidth="1"/>
    <col min="6942" max="6942" width="8.81640625" style="11" customWidth="1"/>
    <col min="6943" max="6943" width="8.1796875" style="11" customWidth="1"/>
    <col min="6944" max="6944" width="8.453125" style="11" customWidth="1"/>
    <col min="6945" max="6945" width="13.1796875" style="11" customWidth="1"/>
    <col min="6946" max="6946" width="12.453125" style="11" customWidth="1"/>
    <col min="6947" max="6947" width="13.1796875" style="11" customWidth="1"/>
    <col min="6948" max="6948" width="12.26953125" style="11" customWidth="1"/>
    <col min="6949" max="6949" width="13.54296875" style="11" customWidth="1"/>
    <col min="6950" max="6950" width="12.7265625" style="11" customWidth="1"/>
    <col min="6951" max="6951" width="12.453125" style="11" customWidth="1"/>
    <col min="6952" max="6952" width="11.453125" style="11" customWidth="1"/>
    <col min="6953" max="6953" width="12.453125" style="11" customWidth="1"/>
    <col min="6954" max="7169" width="9.1796875" style="11"/>
    <col min="7170" max="7170" width="8.1796875" style="11" customWidth="1"/>
    <col min="7171" max="7171" width="18.7265625" style="11" customWidth="1"/>
    <col min="7172" max="7172" width="15" style="11" customWidth="1"/>
    <col min="7173" max="7173" width="14.453125" style="11" customWidth="1"/>
    <col min="7174" max="7174" width="14.54296875" style="11" customWidth="1"/>
    <col min="7175" max="7175" width="15.1796875" style="11" customWidth="1"/>
    <col min="7176" max="7176" width="14.54296875" style="11" customWidth="1"/>
    <col min="7177" max="7177" width="15.453125" style="11" customWidth="1"/>
    <col min="7178" max="7178" width="14.26953125" style="11" customWidth="1"/>
    <col min="7179" max="7179" width="9.26953125" style="11" customWidth="1"/>
    <col min="7180" max="7180" width="9.54296875" style="11" customWidth="1"/>
    <col min="7181" max="7182" width="12.1796875" style="11" customWidth="1"/>
    <col min="7183" max="7184" width="17.26953125" style="11" customWidth="1"/>
    <col min="7185" max="7185" width="16.26953125" style="11" customWidth="1"/>
    <col min="7186" max="7186" width="13.26953125" style="11" customWidth="1"/>
    <col min="7187" max="7187" width="12.81640625" style="11" customWidth="1"/>
    <col min="7188" max="7188" width="13.453125" style="11" customWidth="1"/>
    <col min="7189" max="7192" width="12.54296875" style="11" customWidth="1"/>
    <col min="7193" max="7193" width="13.453125" style="11" customWidth="1"/>
    <col min="7194" max="7194" width="13.7265625" style="11" customWidth="1"/>
    <col min="7195" max="7195" width="13" style="11" customWidth="1"/>
    <col min="7196" max="7196" width="7.54296875" style="11" customWidth="1"/>
    <col min="7197" max="7197" width="10.54296875" style="11" customWidth="1"/>
    <col min="7198" max="7198" width="8.81640625" style="11" customWidth="1"/>
    <col min="7199" max="7199" width="8.1796875" style="11" customWidth="1"/>
    <col min="7200" max="7200" width="8.453125" style="11" customWidth="1"/>
    <col min="7201" max="7201" width="13.1796875" style="11" customWidth="1"/>
    <col min="7202" max="7202" width="12.453125" style="11" customWidth="1"/>
    <col min="7203" max="7203" width="13.1796875" style="11" customWidth="1"/>
    <col min="7204" max="7204" width="12.26953125" style="11" customWidth="1"/>
    <col min="7205" max="7205" width="13.54296875" style="11" customWidth="1"/>
    <col min="7206" max="7206" width="12.7265625" style="11" customWidth="1"/>
    <col min="7207" max="7207" width="12.453125" style="11" customWidth="1"/>
    <col min="7208" max="7208" width="11.453125" style="11" customWidth="1"/>
    <col min="7209" max="7209" width="12.453125" style="11" customWidth="1"/>
    <col min="7210" max="7425" width="9.1796875" style="11"/>
    <col min="7426" max="7426" width="8.1796875" style="11" customWidth="1"/>
    <col min="7427" max="7427" width="18.7265625" style="11" customWidth="1"/>
    <col min="7428" max="7428" width="15" style="11" customWidth="1"/>
    <col min="7429" max="7429" width="14.453125" style="11" customWidth="1"/>
    <col min="7430" max="7430" width="14.54296875" style="11" customWidth="1"/>
    <col min="7431" max="7431" width="15.1796875" style="11" customWidth="1"/>
    <col min="7432" max="7432" width="14.54296875" style="11" customWidth="1"/>
    <col min="7433" max="7433" width="15.453125" style="11" customWidth="1"/>
    <col min="7434" max="7434" width="14.26953125" style="11" customWidth="1"/>
    <col min="7435" max="7435" width="9.26953125" style="11" customWidth="1"/>
    <col min="7436" max="7436" width="9.54296875" style="11" customWidth="1"/>
    <col min="7437" max="7438" width="12.1796875" style="11" customWidth="1"/>
    <col min="7439" max="7440" width="17.26953125" style="11" customWidth="1"/>
    <col min="7441" max="7441" width="16.26953125" style="11" customWidth="1"/>
    <col min="7442" max="7442" width="13.26953125" style="11" customWidth="1"/>
    <col min="7443" max="7443" width="12.81640625" style="11" customWidth="1"/>
    <col min="7444" max="7444" width="13.453125" style="11" customWidth="1"/>
    <col min="7445" max="7448" width="12.54296875" style="11" customWidth="1"/>
    <col min="7449" max="7449" width="13.453125" style="11" customWidth="1"/>
    <col min="7450" max="7450" width="13.7265625" style="11" customWidth="1"/>
    <col min="7451" max="7451" width="13" style="11" customWidth="1"/>
    <col min="7452" max="7452" width="7.54296875" style="11" customWidth="1"/>
    <col min="7453" max="7453" width="10.54296875" style="11" customWidth="1"/>
    <col min="7454" max="7454" width="8.81640625" style="11" customWidth="1"/>
    <col min="7455" max="7455" width="8.1796875" style="11" customWidth="1"/>
    <col min="7456" max="7456" width="8.453125" style="11" customWidth="1"/>
    <col min="7457" max="7457" width="13.1796875" style="11" customWidth="1"/>
    <col min="7458" max="7458" width="12.453125" style="11" customWidth="1"/>
    <col min="7459" max="7459" width="13.1796875" style="11" customWidth="1"/>
    <col min="7460" max="7460" width="12.26953125" style="11" customWidth="1"/>
    <col min="7461" max="7461" width="13.54296875" style="11" customWidth="1"/>
    <col min="7462" max="7462" width="12.7265625" style="11" customWidth="1"/>
    <col min="7463" max="7463" width="12.453125" style="11" customWidth="1"/>
    <col min="7464" max="7464" width="11.453125" style="11" customWidth="1"/>
    <col min="7465" max="7465" width="12.453125" style="11" customWidth="1"/>
    <col min="7466" max="7681" width="9.1796875" style="11"/>
    <col min="7682" max="7682" width="8.1796875" style="11" customWidth="1"/>
    <col min="7683" max="7683" width="18.7265625" style="11" customWidth="1"/>
    <col min="7684" max="7684" width="15" style="11" customWidth="1"/>
    <col min="7685" max="7685" width="14.453125" style="11" customWidth="1"/>
    <col min="7686" max="7686" width="14.54296875" style="11" customWidth="1"/>
    <col min="7687" max="7687" width="15.1796875" style="11" customWidth="1"/>
    <col min="7688" max="7688" width="14.54296875" style="11" customWidth="1"/>
    <col min="7689" max="7689" width="15.453125" style="11" customWidth="1"/>
    <col min="7690" max="7690" width="14.26953125" style="11" customWidth="1"/>
    <col min="7691" max="7691" width="9.26953125" style="11" customWidth="1"/>
    <col min="7692" max="7692" width="9.54296875" style="11" customWidth="1"/>
    <col min="7693" max="7694" width="12.1796875" style="11" customWidth="1"/>
    <col min="7695" max="7696" width="17.26953125" style="11" customWidth="1"/>
    <col min="7697" max="7697" width="16.26953125" style="11" customWidth="1"/>
    <col min="7698" max="7698" width="13.26953125" style="11" customWidth="1"/>
    <col min="7699" max="7699" width="12.81640625" style="11" customWidth="1"/>
    <col min="7700" max="7700" width="13.453125" style="11" customWidth="1"/>
    <col min="7701" max="7704" width="12.54296875" style="11" customWidth="1"/>
    <col min="7705" max="7705" width="13.453125" style="11" customWidth="1"/>
    <col min="7706" max="7706" width="13.7265625" style="11" customWidth="1"/>
    <col min="7707" max="7707" width="13" style="11" customWidth="1"/>
    <col min="7708" max="7708" width="7.54296875" style="11" customWidth="1"/>
    <col min="7709" max="7709" width="10.54296875" style="11" customWidth="1"/>
    <col min="7710" max="7710" width="8.81640625" style="11" customWidth="1"/>
    <col min="7711" max="7711" width="8.1796875" style="11" customWidth="1"/>
    <col min="7712" max="7712" width="8.453125" style="11" customWidth="1"/>
    <col min="7713" max="7713" width="13.1796875" style="11" customWidth="1"/>
    <col min="7714" max="7714" width="12.453125" style="11" customWidth="1"/>
    <col min="7715" max="7715" width="13.1796875" style="11" customWidth="1"/>
    <col min="7716" max="7716" width="12.26953125" style="11" customWidth="1"/>
    <col min="7717" max="7717" width="13.54296875" style="11" customWidth="1"/>
    <col min="7718" max="7718" width="12.7265625" style="11" customWidth="1"/>
    <col min="7719" max="7719" width="12.453125" style="11" customWidth="1"/>
    <col min="7720" max="7720" width="11.453125" style="11" customWidth="1"/>
    <col min="7721" max="7721" width="12.453125" style="11" customWidth="1"/>
    <col min="7722" max="7937" width="9.1796875" style="11"/>
    <col min="7938" max="7938" width="8.1796875" style="11" customWidth="1"/>
    <col min="7939" max="7939" width="18.7265625" style="11" customWidth="1"/>
    <col min="7940" max="7940" width="15" style="11" customWidth="1"/>
    <col min="7941" max="7941" width="14.453125" style="11" customWidth="1"/>
    <col min="7942" max="7942" width="14.54296875" style="11" customWidth="1"/>
    <col min="7943" max="7943" width="15.1796875" style="11" customWidth="1"/>
    <col min="7944" max="7944" width="14.54296875" style="11" customWidth="1"/>
    <col min="7945" max="7945" width="15.453125" style="11" customWidth="1"/>
    <col min="7946" max="7946" width="14.26953125" style="11" customWidth="1"/>
    <col min="7947" max="7947" width="9.26953125" style="11" customWidth="1"/>
    <col min="7948" max="7948" width="9.54296875" style="11" customWidth="1"/>
    <col min="7949" max="7950" width="12.1796875" style="11" customWidth="1"/>
    <col min="7951" max="7952" width="17.26953125" style="11" customWidth="1"/>
    <col min="7953" max="7953" width="16.26953125" style="11" customWidth="1"/>
    <col min="7954" max="7954" width="13.26953125" style="11" customWidth="1"/>
    <col min="7955" max="7955" width="12.81640625" style="11" customWidth="1"/>
    <col min="7956" max="7956" width="13.453125" style="11" customWidth="1"/>
    <col min="7957" max="7960" width="12.54296875" style="11" customWidth="1"/>
    <col min="7961" max="7961" width="13.453125" style="11" customWidth="1"/>
    <col min="7962" max="7962" width="13.7265625" style="11" customWidth="1"/>
    <col min="7963" max="7963" width="13" style="11" customWidth="1"/>
    <col min="7964" max="7964" width="7.54296875" style="11" customWidth="1"/>
    <col min="7965" max="7965" width="10.54296875" style="11" customWidth="1"/>
    <col min="7966" max="7966" width="8.81640625" style="11" customWidth="1"/>
    <col min="7967" max="7967" width="8.1796875" style="11" customWidth="1"/>
    <col min="7968" max="7968" width="8.453125" style="11" customWidth="1"/>
    <col min="7969" max="7969" width="13.1796875" style="11" customWidth="1"/>
    <col min="7970" max="7970" width="12.453125" style="11" customWidth="1"/>
    <col min="7971" max="7971" width="13.1796875" style="11" customWidth="1"/>
    <col min="7972" max="7972" width="12.26953125" style="11" customWidth="1"/>
    <col min="7973" max="7973" width="13.54296875" style="11" customWidth="1"/>
    <col min="7974" max="7974" width="12.7265625" style="11" customWidth="1"/>
    <col min="7975" max="7975" width="12.453125" style="11" customWidth="1"/>
    <col min="7976" max="7976" width="11.453125" style="11" customWidth="1"/>
    <col min="7977" max="7977" width="12.453125" style="11" customWidth="1"/>
    <col min="7978" max="8193" width="9.1796875" style="11"/>
    <col min="8194" max="8194" width="8.1796875" style="11" customWidth="1"/>
    <col min="8195" max="8195" width="18.7265625" style="11" customWidth="1"/>
    <col min="8196" max="8196" width="15" style="11" customWidth="1"/>
    <col min="8197" max="8197" width="14.453125" style="11" customWidth="1"/>
    <col min="8198" max="8198" width="14.54296875" style="11" customWidth="1"/>
    <col min="8199" max="8199" width="15.1796875" style="11" customWidth="1"/>
    <col min="8200" max="8200" width="14.54296875" style="11" customWidth="1"/>
    <col min="8201" max="8201" width="15.453125" style="11" customWidth="1"/>
    <col min="8202" max="8202" width="14.26953125" style="11" customWidth="1"/>
    <col min="8203" max="8203" width="9.26953125" style="11" customWidth="1"/>
    <col min="8204" max="8204" width="9.54296875" style="11" customWidth="1"/>
    <col min="8205" max="8206" width="12.1796875" style="11" customWidth="1"/>
    <col min="8207" max="8208" width="17.26953125" style="11" customWidth="1"/>
    <col min="8209" max="8209" width="16.26953125" style="11" customWidth="1"/>
    <col min="8210" max="8210" width="13.26953125" style="11" customWidth="1"/>
    <col min="8211" max="8211" width="12.81640625" style="11" customWidth="1"/>
    <col min="8212" max="8212" width="13.453125" style="11" customWidth="1"/>
    <col min="8213" max="8216" width="12.54296875" style="11" customWidth="1"/>
    <col min="8217" max="8217" width="13.453125" style="11" customWidth="1"/>
    <col min="8218" max="8218" width="13.7265625" style="11" customWidth="1"/>
    <col min="8219" max="8219" width="13" style="11" customWidth="1"/>
    <col min="8220" max="8220" width="7.54296875" style="11" customWidth="1"/>
    <col min="8221" max="8221" width="10.54296875" style="11" customWidth="1"/>
    <col min="8222" max="8222" width="8.81640625" style="11" customWidth="1"/>
    <col min="8223" max="8223" width="8.1796875" style="11" customWidth="1"/>
    <col min="8224" max="8224" width="8.453125" style="11" customWidth="1"/>
    <col min="8225" max="8225" width="13.1796875" style="11" customWidth="1"/>
    <col min="8226" max="8226" width="12.453125" style="11" customWidth="1"/>
    <col min="8227" max="8227" width="13.1796875" style="11" customWidth="1"/>
    <col min="8228" max="8228" width="12.26953125" style="11" customWidth="1"/>
    <col min="8229" max="8229" width="13.54296875" style="11" customWidth="1"/>
    <col min="8230" max="8230" width="12.7265625" style="11" customWidth="1"/>
    <col min="8231" max="8231" width="12.453125" style="11" customWidth="1"/>
    <col min="8232" max="8232" width="11.453125" style="11" customWidth="1"/>
    <col min="8233" max="8233" width="12.453125" style="11" customWidth="1"/>
    <col min="8234" max="8449" width="9.1796875" style="11"/>
    <col min="8450" max="8450" width="8.1796875" style="11" customWidth="1"/>
    <col min="8451" max="8451" width="18.7265625" style="11" customWidth="1"/>
    <col min="8452" max="8452" width="15" style="11" customWidth="1"/>
    <col min="8453" max="8453" width="14.453125" style="11" customWidth="1"/>
    <col min="8454" max="8454" width="14.54296875" style="11" customWidth="1"/>
    <col min="8455" max="8455" width="15.1796875" style="11" customWidth="1"/>
    <col min="8456" max="8456" width="14.54296875" style="11" customWidth="1"/>
    <col min="8457" max="8457" width="15.453125" style="11" customWidth="1"/>
    <col min="8458" max="8458" width="14.26953125" style="11" customWidth="1"/>
    <col min="8459" max="8459" width="9.26953125" style="11" customWidth="1"/>
    <col min="8460" max="8460" width="9.54296875" style="11" customWidth="1"/>
    <col min="8461" max="8462" width="12.1796875" style="11" customWidth="1"/>
    <col min="8463" max="8464" width="17.26953125" style="11" customWidth="1"/>
    <col min="8465" max="8465" width="16.26953125" style="11" customWidth="1"/>
    <col min="8466" max="8466" width="13.26953125" style="11" customWidth="1"/>
    <col min="8467" max="8467" width="12.81640625" style="11" customWidth="1"/>
    <col min="8468" max="8468" width="13.453125" style="11" customWidth="1"/>
    <col min="8469" max="8472" width="12.54296875" style="11" customWidth="1"/>
    <col min="8473" max="8473" width="13.453125" style="11" customWidth="1"/>
    <col min="8474" max="8474" width="13.7265625" style="11" customWidth="1"/>
    <col min="8475" max="8475" width="13" style="11" customWidth="1"/>
    <col min="8476" max="8476" width="7.54296875" style="11" customWidth="1"/>
    <col min="8477" max="8477" width="10.54296875" style="11" customWidth="1"/>
    <col min="8478" max="8478" width="8.81640625" style="11" customWidth="1"/>
    <col min="8479" max="8479" width="8.1796875" style="11" customWidth="1"/>
    <col min="8480" max="8480" width="8.453125" style="11" customWidth="1"/>
    <col min="8481" max="8481" width="13.1796875" style="11" customWidth="1"/>
    <col min="8482" max="8482" width="12.453125" style="11" customWidth="1"/>
    <col min="8483" max="8483" width="13.1796875" style="11" customWidth="1"/>
    <col min="8484" max="8484" width="12.26953125" style="11" customWidth="1"/>
    <col min="8485" max="8485" width="13.54296875" style="11" customWidth="1"/>
    <col min="8486" max="8486" width="12.7265625" style="11" customWidth="1"/>
    <col min="8487" max="8487" width="12.453125" style="11" customWidth="1"/>
    <col min="8488" max="8488" width="11.453125" style="11" customWidth="1"/>
    <col min="8489" max="8489" width="12.453125" style="11" customWidth="1"/>
    <col min="8490" max="8705" width="9.1796875" style="11"/>
    <col min="8706" max="8706" width="8.1796875" style="11" customWidth="1"/>
    <col min="8707" max="8707" width="18.7265625" style="11" customWidth="1"/>
    <col min="8708" max="8708" width="15" style="11" customWidth="1"/>
    <col min="8709" max="8709" width="14.453125" style="11" customWidth="1"/>
    <col min="8710" max="8710" width="14.54296875" style="11" customWidth="1"/>
    <col min="8711" max="8711" width="15.1796875" style="11" customWidth="1"/>
    <col min="8712" max="8712" width="14.54296875" style="11" customWidth="1"/>
    <col min="8713" max="8713" width="15.453125" style="11" customWidth="1"/>
    <col min="8714" max="8714" width="14.26953125" style="11" customWidth="1"/>
    <col min="8715" max="8715" width="9.26953125" style="11" customWidth="1"/>
    <col min="8716" max="8716" width="9.54296875" style="11" customWidth="1"/>
    <col min="8717" max="8718" width="12.1796875" style="11" customWidth="1"/>
    <col min="8719" max="8720" width="17.26953125" style="11" customWidth="1"/>
    <col min="8721" max="8721" width="16.26953125" style="11" customWidth="1"/>
    <col min="8722" max="8722" width="13.26953125" style="11" customWidth="1"/>
    <col min="8723" max="8723" width="12.81640625" style="11" customWidth="1"/>
    <col min="8724" max="8724" width="13.453125" style="11" customWidth="1"/>
    <col min="8725" max="8728" width="12.54296875" style="11" customWidth="1"/>
    <col min="8729" max="8729" width="13.453125" style="11" customWidth="1"/>
    <col min="8730" max="8730" width="13.7265625" style="11" customWidth="1"/>
    <col min="8731" max="8731" width="13" style="11" customWidth="1"/>
    <col min="8732" max="8732" width="7.54296875" style="11" customWidth="1"/>
    <col min="8733" max="8733" width="10.54296875" style="11" customWidth="1"/>
    <col min="8734" max="8734" width="8.81640625" style="11" customWidth="1"/>
    <col min="8735" max="8735" width="8.1796875" style="11" customWidth="1"/>
    <col min="8736" max="8736" width="8.453125" style="11" customWidth="1"/>
    <col min="8737" max="8737" width="13.1796875" style="11" customWidth="1"/>
    <col min="8738" max="8738" width="12.453125" style="11" customWidth="1"/>
    <col min="8739" max="8739" width="13.1796875" style="11" customWidth="1"/>
    <col min="8740" max="8740" width="12.26953125" style="11" customWidth="1"/>
    <col min="8741" max="8741" width="13.54296875" style="11" customWidth="1"/>
    <col min="8742" max="8742" width="12.7265625" style="11" customWidth="1"/>
    <col min="8743" max="8743" width="12.453125" style="11" customWidth="1"/>
    <col min="8744" max="8744" width="11.453125" style="11" customWidth="1"/>
    <col min="8745" max="8745" width="12.453125" style="11" customWidth="1"/>
    <col min="8746" max="8961" width="9.1796875" style="11"/>
    <col min="8962" max="8962" width="8.1796875" style="11" customWidth="1"/>
    <col min="8963" max="8963" width="18.7265625" style="11" customWidth="1"/>
    <col min="8964" max="8964" width="15" style="11" customWidth="1"/>
    <col min="8965" max="8965" width="14.453125" style="11" customWidth="1"/>
    <col min="8966" max="8966" width="14.54296875" style="11" customWidth="1"/>
    <col min="8967" max="8967" width="15.1796875" style="11" customWidth="1"/>
    <col min="8968" max="8968" width="14.54296875" style="11" customWidth="1"/>
    <col min="8969" max="8969" width="15.453125" style="11" customWidth="1"/>
    <col min="8970" max="8970" width="14.26953125" style="11" customWidth="1"/>
    <col min="8971" max="8971" width="9.26953125" style="11" customWidth="1"/>
    <col min="8972" max="8972" width="9.54296875" style="11" customWidth="1"/>
    <col min="8973" max="8974" width="12.1796875" style="11" customWidth="1"/>
    <col min="8975" max="8976" width="17.26953125" style="11" customWidth="1"/>
    <col min="8977" max="8977" width="16.26953125" style="11" customWidth="1"/>
    <col min="8978" max="8978" width="13.26953125" style="11" customWidth="1"/>
    <col min="8979" max="8979" width="12.81640625" style="11" customWidth="1"/>
    <col min="8980" max="8980" width="13.453125" style="11" customWidth="1"/>
    <col min="8981" max="8984" width="12.54296875" style="11" customWidth="1"/>
    <col min="8985" max="8985" width="13.453125" style="11" customWidth="1"/>
    <col min="8986" max="8986" width="13.7265625" style="11" customWidth="1"/>
    <col min="8987" max="8987" width="13" style="11" customWidth="1"/>
    <col min="8988" max="8988" width="7.54296875" style="11" customWidth="1"/>
    <col min="8989" max="8989" width="10.54296875" style="11" customWidth="1"/>
    <col min="8990" max="8990" width="8.81640625" style="11" customWidth="1"/>
    <col min="8991" max="8991" width="8.1796875" style="11" customWidth="1"/>
    <col min="8992" max="8992" width="8.453125" style="11" customWidth="1"/>
    <col min="8993" max="8993" width="13.1796875" style="11" customWidth="1"/>
    <col min="8994" max="8994" width="12.453125" style="11" customWidth="1"/>
    <col min="8995" max="8995" width="13.1796875" style="11" customWidth="1"/>
    <col min="8996" max="8996" width="12.26953125" style="11" customWidth="1"/>
    <col min="8997" max="8997" width="13.54296875" style="11" customWidth="1"/>
    <col min="8998" max="8998" width="12.7265625" style="11" customWidth="1"/>
    <col min="8999" max="8999" width="12.453125" style="11" customWidth="1"/>
    <col min="9000" max="9000" width="11.453125" style="11" customWidth="1"/>
    <col min="9001" max="9001" width="12.453125" style="11" customWidth="1"/>
    <col min="9002" max="9217" width="9.1796875" style="11"/>
    <col min="9218" max="9218" width="8.1796875" style="11" customWidth="1"/>
    <col min="9219" max="9219" width="18.7265625" style="11" customWidth="1"/>
    <col min="9220" max="9220" width="15" style="11" customWidth="1"/>
    <col min="9221" max="9221" width="14.453125" style="11" customWidth="1"/>
    <col min="9222" max="9222" width="14.54296875" style="11" customWidth="1"/>
    <col min="9223" max="9223" width="15.1796875" style="11" customWidth="1"/>
    <col min="9224" max="9224" width="14.54296875" style="11" customWidth="1"/>
    <col min="9225" max="9225" width="15.453125" style="11" customWidth="1"/>
    <col min="9226" max="9226" width="14.26953125" style="11" customWidth="1"/>
    <col min="9227" max="9227" width="9.26953125" style="11" customWidth="1"/>
    <col min="9228" max="9228" width="9.54296875" style="11" customWidth="1"/>
    <col min="9229" max="9230" width="12.1796875" style="11" customWidth="1"/>
    <col min="9231" max="9232" width="17.26953125" style="11" customWidth="1"/>
    <col min="9233" max="9233" width="16.26953125" style="11" customWidth="1"/>
    <col min="9234" max="9234" width="13.26953125" style="11" customWidth="1"/>
    <col min="9235" max="9235" width="12.81640625" style="11" customWidth="1"/>
    <col min="9236" max="9236" width="13.453125" style="11" customWidth="1"/>
    <col min="9237" max="9240" width="12.54296875" style="11" customWidth="1"/>
    <col min="9241" max="9241" width="13.453125" style="11" customWidth="1"/>
    <col min="9242" max="9242" width="13.7265625" style="11" customWidth="1"/>
    <col min="9243" max="9243" width="13" style="11" customWidth="1"/>
    <col min="9244" max="9244" width="7.54296875" style="11" customWidth="1"/>
    <col min="9245" max="9245" width="10.54296875" style="11" customWidth="1"/>
    <col min="9246" max="9246" width="8.81640625" style="11" customWidth="1"/>
    <col min="9247" max="9247" width="8.1796875" style="11" customWidth="1"/>
    <col min="9248" max="9248" width="8.453125" style="11" customWidth="1"/>
    <col min="9249" max="9249" width="13.1796875" style="11" customWidth="1"/>
    <col min="9250" max="9250" width="12.453125" style="11" customWidth="1"/>
    <col min="9251" max="9251" width="13.1796875" style="11" customWidth="1"/>
    <col min="9252" max="9252" width="12.26953125" style="11" customWidth="1"/>
    <col min="9253" max="9253" width="13.54296875" style="11" customWidth="1"/>
    <col min="9254" max="9254" width="12.7265625" style="11" customWidth="1"/>
    <col min="9255" max="9255" width="12.453125" style="11" customWidth="1"/>
    <col min="9256" max="9256" width="11.453125" style="11" customWidth="1"/>
    <col min="9257" max="9257" width="12.453125" style="11" customWidth="1"/>
    <col min="9258" max="9473" width="9.1796875" style="11"/>
    <col min="9474" max="9474" width="8.1796875" style="11" customWidth="1"/>
    <col min="9475" max="9475" width="18.7265625" style="11" customWidth="1"/>
    <col min="9476" max="9476" width="15" style="11" customWidth="1"/>
    <col min="9477" max="9477" width="14.453125" style="11" customWidth="1"/>
    <col min="9478" max="9478" width="14.54296875" style="11" customWidth="1"/>
    <col min="9479" max="9479" width="15.1796875" style="11" customWidth="1"/>
    <col min="9480" max="9480" width="14.54296875" style="11" customWidth="1"/>
    <col min="9481" max="9481" width="15.453125" style="11" customWidth="1"/>
    <col min="9482" max="9482" width="14.26953125" style="11" customWidth="1"/>
    <col min="9483" max="9483" width="9.26953125" style="11" customWidth="1"/>
    <col min="9484" max="9484" width="9.54296875" style="11" customWidth="1"/>
    <col min="9485" max="9486" width="12.1796875" style="11" customWidth="1"/>
    <col min="9487" max="9488" width="17.26953125" style="11" customWidth="1"/>
    <col min="9489" max="9489" width="16.26953125" style="11" customWidth="1"/>
    <col min="9490" max="9490" width="13.26953125" style="11" customWidth="1"/>
    <col min="9491" max="9491" width="12.81640625" style="11" customWidth="1"/>
    <col min="9492" max="9492" width="13.453125" style="11" customWidth="1"/>
    <col min="9493" max="9496" width="12.54296875" style="11" customWidth="1"/>
    <col min="9497" max="9497" width="13.453125" style="11" customWidth="1"/>
    <col min="9498" max="9498" width="13.7265625" style="11" customWidth="1"/>
    <col min="9499" max="9499" width="13" style="11" customWidth="1"/>
    <col min="9500" max="9500" width="7.54296875" style="11" customWidth="1"/>
    <col min="9501" max="9501" width="10.54296875" style="11" customWidth="1"/>
    <col min="9502" max="9502" width="8.81640625" style="11" customWidth="1"/>
    <col min="9503" max="9503" width="8.1796875" style="11" customWidth="1"/>
    <col min="9504" max="9504" width="8.453125" style="11" customWidth="1"/>
    <col min="9505" max="9505" width="13.1796875" style="11" customWidth="1"/>
    <col min="9506" max="9506" width="12.453125" style="11" customWidth="1"/>
    <col min="9507" max="9507" width="13.1796875" style="11" customWidth="1"/>
    <col min="9508" max="9508" width="12.26953125" style="11" customWidth="1"/>
    <col min="9509" max="9509" width="13.54296875" style="11" customWidth="1"/>
    <col min="9510" max="9510" width="12.7265625" style="11" customWidth="1"/>
    <col min="9511" max="9511" width="12.453125" style="11" customWidth="1"/>
    <col min="9512" max="9512" width="11.453125" style="11" customWidth="1"/>
    <col min="9513" max="9513" width="12.453125" style="11" customWidth="1"/>
    <col min="9514" max="9729" width="9.1796875" style="11"/>
    <col min="9730" max="9730" width="8.1796875" style="11" customWidth="1"/>
    <col min="9731" max="9731" width="18.7265625" style="11" customWidth="1"/>
    <col min="9732" max="9732" width="15" style="11" customWidth="1"/>
    <col min="9733" max="9733" width="14.453125" style="11" customWidth="1"/>
    <col min="9734" max="9734" width="14.54296875" style="11" customWidth="1"/>
    <col min="9735" max="9735" width="15.1796875" style="11" customWidth="1"/>
    <col min="9736" max="9736" width="14.54296875" style="11" customWidth="1"/>
    <col min="9737" max="9737" width="15.453125" style="11" customWidth="1"/>
    <col min="9738" max="9738" width="14.26953125" style="11" customWidth="1"/>
    <col min="9739" max="9739" width="9.26953125" style="11" customWidth="1"/>
    <col min="9740" max="9740" width="9.54296875" style="11" customWidth="1"/>
    <col min="9741" max="9742" width="12.1796875" style="11" customWidth="1"/>
    <col min="9743" max="9744" width="17.26953125" style="11" customWidth="1"/>
    <col min="9745" max="9745" width="16.26953125" style="11" customWidth="1"/>
    <col min="9746" max="9746" width="13.26953125" style="11" customWidth="1"/>
    <col min="9747" max="9747" width="12.81640625" style="11" customWidth="1"/>
    <col min="9748" max="9748" width="13.453125" style="11" customWidth="1"/>
    <col min="9749" max="9752" width="12.54296875" style="11" customWidth="1"/>
    <col min="9753" max="9753" width="13.453125" style="11" customWidth="1"/>
    <col min="9754" max="9754" width="13.7265625" style="11" customWidth="1"/>
    <col min="9755" max="9755" width="13" style="11" customWidth="1"/>
    <col min="9756" max="9756" width="7.54296875" style="11" customWidth="1"/>
    <col min="9757" max="9757" width="10.54296875" style="11" customWidth="1"/>
    <col min="9758" max="9758" width="8.81640625" style="11" customWidth="1"/>
    <col min="9759" max="9759" width="8.1796875" style="11" customWidth="1"/>
    <col min="9760" max="9760" width="8.453125" style="11" customWidth="1"/>
    <col min="9761" max="9761" width="13.1796875" style="11" customWidth="1"/>
    <col min="9762" max="9762" width="12.453125" style="11" customWidth="1"/>
    <col min="9763" max="9763" width="13.1796875" style="11" customWidth="1"/>
    <col min="9764" max="9764" width="12.26953125" style="11" customWidth="1"/>
    <col min="9765" max="9765" width="13.54296875" style="11" customWidth="1"/>
    <col min="9766" max="9766" width="12.7265625" style="11" customWidth="1"/>
    <col min="9767" max="9767" width="12.453125" style="11" customWidth="1"/>
    <col min="9768" max="9768" width="11.453125" style="11" customWidth="1"/>
    <col min="9769" max="9769" width="12.453125" style="11" customWidth="1"/>
    <col min="9770" max="9985" width="9.1796875" style="11"/>
    <col min="9986" max="9986" width="8.1796875" style="11" customWidth="1"/>
    <col min="9987" max="9987" width="18.7265625" style="11" customWidth="1"/>
    <col min="9988" max="9988" width="15" style="11" customWidth="1"/>
    <col min="9989" max="9989" width="14.453125" style="11" customWidth="1"/>
    <col min="9990" max="9990" width="14.54296875" style="11" customWidth="1"/>
    <col min="9991" max="9991" width="15.1796875" style="11" customWidth="1"/>
    <col min="9992" max="9992" width="14.54296875" style="11" customWidth="1"/>
    <col min="9993" max="9993" width="15.453125" style="11" customWidth="1"/>
    <col min="9994" max="9994" width="14.26953125" style="11" customWidth="1"/>
    <col min="9995" max="9995" width="9.26953125" style="11" customWidth="1"/>
    <col min="9996" max="9996" width="9.54296875" style="11" customWidth="1"/>
    <col min="9997" max="9998" width="12.1796875" style="11" customWidth="1"/>
    <col min="9999" max="10000" width="17.26953125" style="11" customWidth="1"/>
    <col min="10001" max="10001" width="16.26953125" style="11" customWidth="1"/>
    <col min="10002" max="10002" width="13.26953125" style="11" customWidth="1"/>
    <col min="10003" max="10003" width="12.81640625" style="11" customWidth="1"/>
    <col min="10004" max="10004" width="13.453125" style="11" customWidth="1"/>
    <col min="10005" max="10008" width="12.54296875" style="11" customWidth="1"/>
    <col min="10009" max="10009" width="13.453125" style="11" customWidth="1"/>
    <col min="10010" max="10010" width="13.7265625" style="11" customWidth="1"/>
    <col min="10011" max="10011" width="13" style="11" customWidth="1"/>
    <col min="10012" max="10012" width="7.54296875" style="11" customWidth="1"/>
    <col min="10013" max="10013" width="10.54296875" style="11" customWidth="1"/>
    <col min="10014" max="10014" width="8.81640625" style="11" customWidth="1"/>
    <col min="10015" max="10015" width="8.1796875" style="11" customWidth="1"/>
    <col min="10016" max="10016" width="8.453125" style="11" customWidth="1"/>
    <col min="10017" max="10017" width="13.1796875" style="11" customWidth="1"/>
    <col min="10018" max="10018" width="12.453125" style="11" customWidth="1"/>
    <col min="10019" max="10019" width="13.1796875" style="11" customWidth="1"/>
    <col min="10020" max="10020" width="12.26953125" style="11" customWidth="1"/>
    <col min="10021" max="10021" width="13.54296875" style="11" customWidth="1"/>
    <col min="10022" max="10022" width="12.7265625" style="11" customWidth="1"/>
    <col min="10023" max="10023" width="12.453125" style="11" customWidth="1"/>
    <col min="10024" max="10024" width="11.453125" style="11" customWidth="1"/>
    <col min="10025" max="10025" width="12.453125" style="11" customWidth="1"/>
    <col min="10026" max="10241" width="9.1796875" style="11"/>
    <col min="10242" max="10242" width="8.1796875" style="11" customWidth="1"/>
    <col min="10243" max="10243" width="18.7265625" style="11" customWidth="1"/>
    <col min="10244" max="10244" width="15" style="11" customWidth="1"/>
    <col min="10245" max="10245" width="14.453125" style="11" customWidth="1"/>
    <col min="10246" max="10246" width="14.54296875" style="11" customWidth="1"/>
    <col min="10247" max="10247" width="15.1796875" style="11" customWidth="1"/>
    <col min="10248" max="10248" width="14.54296875" style="11" customWidth="1"/>
    <col min="10249" max="10249" width="15.453125" style="11" customWidth="1"/>
    <col min="10250" max="10250" width="14.26953125" style="11" customWidth="1"/>
    <col min="10251" max="10251" width="9.26953125" style="11" customWidth="1"/>
    <col min="10252" max="10252" width="9.54296875" style="11" customWidth="1"/>
    <col min="10253" max="10254" width="12.1796875" style="11" customWidth="1"/>
    <col min="10255" max="10256" width="17.26953125" style="11" customWidth="1"/>
    <col min="10257" max="10257" width="16.26953125" style="11" customWidth="1"/>
    <col min="10258" max="10258" width="13.26953125" style="11" customWidth="1"/>
    <col min="10259" max="10259" width="12.81640625" style="11" customWidth="1"/>
    <col min="10260" max="10260" width="13.453125" style="11" customWidth="1"/>
    <col min="10261" max="10264" width="12.54296875" style="11" customWidth="1"/>
    <col min="10265" max="10265" width="13.453125" style="11" customWidth="1"/>
    <col min="10266" max="10266" width="13.7265625" style="11" customWidth="1"/>
    <col min="10267" max="10267" width="13" style="11" customWidth="1"/>
    <col min="10268" max="10268" width="7.54296875" style="11" customWidth="1"/>
    <col min="10269" max="10269" width="10.54296875" style="11" customWidth="1"/>
    <col min="10270" max="10270" width="8.81640625" style="11" customWidth="1"/>
    <col min="10271" max="10271" width="8.1796875" style="11" customWidth="1"/>
    <col min="10272" max="10272" width="8.453125" style="11" customWidth="1"/>
    <col min="10273" max="10273" width="13.1796875" style="11" customWidth="1"/>
    <col min="10274" max="10274" width="12.453125" style="11" customWidth="1"/>
    <col min="10275" max="10275" width="13.1796875" style="11" customWidth="1"/>
    <col min="10276" max="10276" width="12.26953125" style="11" customWidth="1"/>
    <col min="10277" max="10277" width="13.54296875" style="11" customWidth="1"/>
    <col min="10278" max="10278" width="12.7265625" style="11" customWidth="1"/>
    <col min="10279" max="10279" width="12.453125" style="11" customWidth="1"/>
    <col min="10280" max="10280" width="11.453125" style="11" customWidth="1"/>
    <col min="10281" max="10281" width="12.453125" style="11" customWidth="1"/>
    <col min="10282" max="10497" width="9.1796875" style="11"/>
    <col min="10498" max="10498" width="8.1796875" style="11" customWidth="1"/>
    <col min="10499" max="10499" width="18.7265625" style="11" customWidth="1"/>
    <col min="10500" max="10500" width="15" style="11" customWidth="1"/>
    <col min="10501" max="10501" width="14.453125" style="11" customWidth="1"/>
    <col min="10502" max="10502" width="14.54296875" style="11" customWidth="1"/>
    <col min="10503" max="10503" width="15.1796875" style="11" customWidth="1"/>
    <col min="10504" max="10504" width="14.54296875" style="11" customWidth="1"/>
    <col min="10505" max="10505" width="15.453125" style="11" customWidth="1"/>
    <col min="10506" max="10506" width="14.26953125" style="11" customWidth="1"/>
    <col min="10507" max="10507" width="9.26953125" style="11" customWidth="1"/>
    <col min="10508" max="10508" width="9.54296875" style="11" customWidth="1"/>
    <col min="10509" max="10510" width="12.1796875" style="11" customWidth="1"/>
    <col min="10511" max="10512" width="17.26953125" style="11" customWidth="1"/>
    <col min="10513" max="10513" width="16.26953125" style="11" customWidth="1"/>
    <col min="10514" max="10514" width="13.26953125" style="11" customWidth="1"/>
    <col min="10515" max="10515" width="12.81640625" style="11" customWidth="1"/>
    <col min="10516" max="10516" width="13.453125" style="11" customWidth="1"/>
    <col min="10517" max="10520" width="12.54296875" style="11" customWidth="1"/>
    <col min="10521" max="10521" width="13.453125" style="11" customWidth="1"/>
    <col min="10522" max="10522" width="13.7265625" style="11" customWidth="1"/>
    <col min="10523" max="10523" width="13" style="11" customWidth="1"/>
    <col min="10524" max="10524" width="7.54296875" style="11" customWidth="1"/>
    <col min="10525" max="10525" width="10.54296875" style="11" customWidth="1"/>
    <col min="10526" max="10526" width="8.81640625" style="11" customWidth="1"/>
    <col min="10527" max="10527" width="8.1796875" style="11" customWidth="1"/>
    <col min="10528" max="10528" width="8.453125" style="11" customWidth="1"/>
    <col min="10529" max="10529" width="13.1796875" style="11" customWidth="1"/>
    <col min="10530" max="10530" width="12.453125" style="11" customWidth="1"/>
    <col min="10531" max="10531" width="13.1796875" style="11" customWidth="1"/>
    <col min="10532" max="10532" width="12.26953125" style="11" customWidth="1"/>
    <col min="10533" max="10533" width="13.54296875" style="11" customWidth="1"/>
    <col min="10534" max="10534" width="12.7265625" style="11" customWidth="1"/>
    <col min="10535" max="10535" width="12.453125" style="11" customWidth="1"/>
    <col min="10536" max="10536" width="11.453125" style="11" customWidth="1"/>
    <col min="10537" max="10537" width="12.453125" style="11" customWidth="1"/>
    <col min="10538" max="10753" width="9.1796875" style="11"/>
    <col min="10754" max="10754" width="8.1796875" style="11" customWidth="1"/>
    <col min="10755" max="10755" width="18.7265625" style="11" customWidth="1"/>
    <col min="10756" max="10756" width="15" style="11" customWidth="1"/>
    <col min="10757" max="10757" width="14.453125" style="11" customWidth="1"/>
    <col min="10758" max="10758" width="14.54296875" style="11" customWidth="1"/>
    <col min="10759" max="10759" width="15.1796875" style="11" customWidth="1"/>
    <col min="10760" max="10760" width="14.54296875" style="11" customWidth="1"/>
    <col min="10761" max="10761" width="15.453125" style="11" customWidth="1"/>
    <col min="10762" max="10762" width="14.26953125" style="11" customWidth="1"/>
    <col min="10763" max="10763" width="9.26953125" style="11" customWidth="1"/>
    <col min="10764" max="10764" width="9.54296875" style="11" customWidth="1"/>
    <col min="10765" max="10766" width="12.1796875" style="11" customWidth="1"/>
    <col min="10767" max="10768" width="17.26953125" style="11" customWidth="1"/>
    <col min="10769" max="10769" width="16.26953125" style="11" customWidth="1"/>
    <col min="10770" max="10770" width="13.26953125" style="11" customWidth="1"/>
    <col min="10771" max="10771" width="12.81640625" style="11" customWidth="1"/>
    <col min="10772" max="10772" width="13.453125" style="11" customWidth="1"/>
    <col min="10773" max="10776" width="12.54296875" style="11" customWidth="1"/>
    <col min="10777" max="10777" width="13.453125" style="11" customWidth="1"/>
    <col min="10778" max="10778" width="13.7265625" style="11" customWidth="1"/>
    <col min="10779" max="10779" width="13" style="11" customWidth="1"/>
    <col min="10780" max="10780" width="7.54296875" style="11" customWidth="1"/>
    <col min="10781" max="10781" width="10.54296875" style="11" customWidth="1"/>
    <col min="10782" max="10782" width="8.81640625" style="11" customWidth="1"/>
    <col min="10783" max="10783" width="8.1796875" style="11" customWidth="1"/>
    <col min="10784" max="10784" width="8.453125" style="11" customWidth="1"/>
    <col min="10785" max="10785" width="13.1796875" style="11" customWidth="1"/>
    <col min="10786" max="10786" width="12.453125" style="11" customWidth="1"/>
    <col min="10787" max="10787" width="13.1796875" style="11" customWidth="1"/>
    <col min="10788" max="10788" width="12.26953125" style="11" customWidth="1"/>
    <col min="10789" max="10789" width="13.54296875" style="11" customWidth="1"/>
    <col min="10790" max="10790" width="12.7265625" style="11" customWidth="1"/>
    <col min="10791" max="10791" width="12.453125" style="11" customWidth="1"/>
    <col min="10792" max="10792" width="11.453125" style="11" customWidth="1"/>
    <col min="10793" max="10793" width="12.453125" style="11" customWidth="1"/>
    <col min="10794" max="11009" width="9.1796875" style="11"/>
    <col min="11010" max="11010" width="8.1796875" style="11" customWidth="1"/>
    <col min="11011" max="11011" width="18.7265625" style="11" customWidth="1"/>
    <col min="11012" max="11012" width="15" style="11" customWidth="1"/>
    <col min="11013" max="11013" width="14.453125" style="11" customWidth="1"/>
    <col min="11014" max="11014" width="14.54296875" style="11" customWidth="1"/>
    <col min="11015" max="11015" width="15.1796875" style="11" customWidth="1"/>
    <col min="11016" max="11016" width="14.54296875" style="11" customWidth="1"/>
    <col min="11017" max="11017" width="15.453125" style="11" customWidth="1"/>
    <col min="11018" max="11018" width="14.26953125" style="11" customWidth="1"/>
    <col min="11019" max="11019" width="9.26953125" style="11" customWidth="1"/>
    <col min="11020" max="11020" width="9.54296875" style="11" customWidth="1"/>
    <col min="11021" max="11022" width="12.1796875" style="11" customWidth="1"/>
    <col min="11023" max="11024" width="17.26953125" style="11" customWidth="1"/>
    <col min="11025" max="11025" width="16.26953125" style="11" customWidth="1"/>
    <col min="11026" max="11026" width="13.26953125" style="11" customWidth="1"/>
    <col min="11027" max="11027" width="12.81640625" style="11" customWidth="1"/>
    <col min="11028" max="11028" width="13.453125" style="11" customWidth="1"/>
    <col min="11029" max="11032" width="12.54296875" style="11" customWidth="1"/>
    <col min="11033" max="11033" width="13.453125" style="11" customWidth="1"/>
    <col min="11034" max="11034" width="13.7265625" style="11" customWidth="1"/>
    <col min="11035" max="11035" width="13" style="11" customWidth="1"/>
    <col min="11036" max="11036" width="7.54296875" style="11" customWidth="1"/>
    <col min="11037" max="11037" width="10.54296875" style="11" customWidth="1"/>
    <col min="11038" max="11038" width="8.81640625" style="11" customWidth="1"/>
    <col min="11039" max="11039" width="8.1796875" style="11" customWidth="1"/>
    <col min="11040" max="11040" width="8.453125" style="11" customWidth="1"/>
    <col min="11041" max="11041" width="13.1796875" style="11" customWidth="1"/>
    <col min="11042" max="11042" width="12.453125" style="11" customWidth="1"/>
    <col min="11043" max="11043" width="13.1796875" style="11" customWidth="1"/>
    <col min="11044" max="11044" width="12.26953125" style="11" customWidth="1"/>
    <col min="11045" max="11045" width="13.54296875" style="11" customWidth="1"/>
    <col min="11046" max="11046" width="12.7265625" style="11" customWidth="1"/>
    <col min="11047" max="11047" width="12.453125" style="11" customWidth="1"/>
    <col min="11048" max="11048" width="11.453125" style="11" customWidth="1"/>
    <col min="11049" max="11049" width="12.453125" style="11" customWidth="1"/>
    <col min="11050" max="11265" width="9.1796875" style="11"/>
    <col min="11266" max="11266" width="8.1796875" style="11" customWidth="1"/>
    <col min="11267" max="11267" width="18.7265625" style="11" customWidth="1"/>
    <col min="11268" max="11268" width="15" style="11" customWidth="1"/>
    <col min="11269" max="11269" width="14.453125" style="11" customWidth="1"/>
    <col min="11270" max="11270" width="14.54296875" style="11" customWidth="1"/>
    <col min="11271" max="11271" width="15.1796875" style="11" customWidth="1"/>
    <col min="11272" max="11272" width="14.54296875" style="11" customWidth="1"/>
    <col min="11273" max="11273" width="15.453125" style="11" customWidth="1"/>
    <col min="11274" max="11274" width="14.26953125" style="11" customWidth="1"/>
    <col min="11275" max="11275" width="9.26953125" style="11" customWidth="1"/>
    <col min="11276" max="11276" width="9.54296875" style="11" customWidth="1"/>
    <col min="11277" max="11278" width="12.1796875" style="11" customWidth="1"/>
    <col min="11279" max="11280" width="17.26953125" style="11" customWidth="1"/>
    <col min="11281" max="11281" width="16.26953125" style="11" customWidth="1"/>
    <col min="11282" max="11282" width="13.26953125" style="11" customWidth="1"/>
    <col min="11283" max="11283" width="12.81640625" style="11" customWidth="1"/>
    <col min="11284" max="11284" width="13.453125" style="11" customWidth="1"/>
    <col min="11285" max="11288" width="12.54296875" style="11" customWidth="1"/>
    <col min="11289" max="11289" width="13.453125" style="11" customWidth="1"/>
    <col min="11290" max="11290" width="13.7265625" style="11" customWidth="1"/>
    <col min="11291" max="11291" width="13" style="11" customWidth="1"/>
    <col min="11292" max="11292" width="7.54296875" style="11" customWidth="1"/>
    <col min="11293" max="11293" width="10.54296875" style="11" customWidth="1"/>
    <col min="11294" max="11294" width="8.81640625" style="11" customWidth="1"/>
    <col min="11295" max="11295" width="8.1796875" style="11" customWidth="1"/>
    <col min="11296" max="11296" width="8.453125" style="11" customWidth="1"/>
    <col min="11297" max="11297" width="13.1796875" style="11" customWidth="1"/>
    <col min="11298" max="11298" width="12.453125" style="11" customWidth="1"/>
    <col min="11299" max="11299" width="13.1796875" style="11" customWidth="1"/>
    <col min="11300" max="11300" width="12.26953125" style="11" customWidth="1"/>
    <col min="11301" max="11301" width="13.54296875" style="11" customWidth="1"/>
    <col min="11302" max="11302" width="12.7265625" style="11" customWidth="1"/>
    <col min="11303" max="11303" width="12.453125" style="11" customWidth="1"/>
    <col min="11304" max="11304" width="11.453125" style="11" customWidth="1"/>
    <col min="11305" max="11305" width="12.453125" style="11" customWidth="1"/>
    <col min="11306" max="11521" width="9.1796875" style="11"/>
    <col min="11522" max="11522" width="8.1796875" style="11" customWidth="1"/>
    <col min="11523" max="11523" width="18.7265625" style="11" customWidth="1"/>
    <col min="11524" max="11524" width="15" style="11" customWidth="1"/>
    <col min="11525" max="11525" width="14.453125" style="11" customWidth="1"/>
    <col min="11526" max="11526" width="14.54296875" style="11" customWidth="1"/>
    <col min="11527" max="11527" width="15.1796875" style="11" customWidth="1"/>
    <col min="11528" max="11528" width="14.54296875" style="11" customWidth="1"/>
    <col min="11529" max="11529" width="15.453125" style="11" customWidth="1"/>
    <col min="11530" max="11530" width="14.26953125" style="11" customWidth="1"/>
    <col min="11531" max="11531" width="9.26953125" style="11" customWidth="1"/>
    <col min="11532" max="11532" width="9.54296875" style="11" customWidth="1"/>
    <col min="11533" max="11534" width="12.1796875" style="11" customWidth="1"/>
    <col min="11535" max="11536" width="17.26953125" style="11" customWidth="1"/>
    <col min="11537" max="11537" width="16.26953125" style="11" customWidth="1"/>
    <col min="11538" max="11538" width="13.26953125" style="11" customWidth="1"/>
    <col min="11539" max="11539" width="12.81640625" style="11" customWidth="1"/>
    <col min="11540" max="11540" width="13.453125" style="11" customWidth="1"/>
    <col min="11541" max="11544" width="12.54296875" style="11" customWidth="1"/>
    <col min="11545" max="11545" width="13.453125" style="11" customWidth="1"/>
    <col min="11546" max="11546" width="13.7265625" style="11" customWidth="1"/>
    <col min="11547" max="11547" width="13" style="11" customWidth="1"/>
    <col min="11548" max="11548" width="7.54296875" style="11" customWidth="1"/>
    <col min="11549" max="11549" width="10.54296875" style="11" customWidth="1"/>
    <col min="11550" max="11550" width="8.81640625" style="11" customWidth="1"/>
    <col min="11551" max="11551" width="8.1796875" style="11" customWidth="1"/>
    <col min="11552" max="11552" width="8.453125" style="11" customWidth="1"/>
    <col min="11553" max="11553" width="13.1796875" style="11" customWidth="1"/>
    <col min="11554" max="11554" width="12.453125" style="11" customWidth="1"/>
    <col min="11555" max="11555" width="13.1796875" style="11" customWidth="1"/>
    <col min="11556" max="11556" width="12.26953125" style="11" customWidth="1"/>
    <col min="11557" max="11557" width="13.54296875" style="11" customWidth="1"/>
    <col min="11558" max="11558" width="12.7265625" style="11" customWidth="1"/>
    <col min="11559" max="11559" width="12.453125" style="11" customWidth="1"/>
    <col min="11560" max="11560" width="11.453125" style="11" customWidth="1"/>
    <col min="11561" max="11561" width="12.453125" style="11" customWidth="1"/>
    <col min="11562" max="11777" width="9.1796875" style="11"/>
    <col min="11778" max="11778" width="8.1796875" style="11" customWidth="1"/>
    <col min="11779" max="11779" width="18.7265625" style="11" customWidth="1"/>
    <col min="11780" max="11780" width="15" style="11" customWidth="1"/>
    <col min="11781" max="11781" width="14.453125" style="11" customWidth="1"/>
    <col min="11782" max="11782" width="14.54296875" style="11" customWidth="1"/>
    <col min="11783" max="11783" width="15.1796875" style="11" customWidth="1"/>
    <col min="11784" max="11784" width="14.54296875" style="11" customWidth="1"/>
    <col min="11785" max="11785" width="15.453125" style="11" customWidth="1"/>
    <col min="11786" max="11786" width="14.26953125" style="11" customWidth="1"/>
    <col min="11787" max="11787" width="9.26953125" style="11" customWidth="1"/>
    <col min="11788" max="11788" width="9.54296875" style="11" customWidth="1"/>
    <col min="11789" max="11790" width="12.1796875" style="11" customWidth="1"/>
    <col min="11791" max="11792" width="17.26953125" style="11" customWidth="1"/>
    <col min="11793" max="11793" width="16.26953125" style="11" customWidth="1"/>
    <col min="11794" max="11794" width="13.26953125" style="11" customWidth="1"/>
    <col min="11795" max="11795" width="12.81640625" style="11" customWidth="1"/>
    <col min="11796" max="11796" width="13.453125" style="11" customWidth="1"/>
    <col min="11797" max="11800" width="12.54296875" style="11" customWidth="1"/>
    <col min="11801" max="11801" width="13.453125" style="11" customWidth="1"/>
    <col min="11802" max="11802" width="13.7265625" style="11" customWidth="1"/>
    <col min="11803" max="11803" width="13" style="11" customWidth="1"/>
    <col min="11804" max="11804" width="7.54296875" style="11" customWidth="1"/>
    <col min="11805" max="11805" width="10.54296875" style="11" customWidth="1"/>
    <col min="11806" max="11806" width="8.81640625" style="11" customWidth="1"/>
    <col min="11807" max="11807" width="8.1796875" style="11" customWidth="1"/>
    <col min="11808" max="11808" width="8.453125" style="11" customWidth="1"/>
    <col min="11809" max="11809" width="13.1796875" style="11" customWidth="1"/>
    <col min="11810" max="11810" width="12.453125" style="11" customWidth="1"/>
    <col min="11811" max="11811" width="13.1796875" style="11" customWidth="1"/>
    <col min="11812" max="11812" width="12.26953125" style="11" customWidth="1"/>
    <col min="11813" max="11813" width="13.54296875" style="11" customWidth="1"/>
    <col min="11814" max="11814" width="12.7265625" style="11" customWidth="1"/>
    <col min="11815" max="11815" width="12.453125" style="11" customWidth="1"/>
    <col min="11816" max="11816" width="11.453125" style="11" customWidth="1"/>
    <col min="11817" max="11817" width="12.453125" style="11" customWidth="1"/>
    <col min="11818" max="12033" width="9.1796875" style="11"/>
    <col min="12034" max="12034" width="8.1796875" style="11" customWidth="1"/>
    <col min="12035" max="12035" width="18.7265625" style="11" customWidth="1"/>
    <col min="12036" max="12036" width="15" style="11" customWidth="1"/>
    <col min="12037" max="12037" width="14.453125" style="11" customWidth="1"/>
    <col min="12038" max="12038" width="14.54296875" style="11" customWidth="1"/>
    <col min="12039" max="12039" width="15.1796875" style="11" customWidth="1"/>
    <col min="12040" max="12040" width="14.54296875" style="11" customWidth="1"/>
    <col min="12041" max="12041" width="15.453125" style="11" customWidth="1"/>
    <col min="12042" max="12042" width="14.26953125" style="11" customWidth="1"/>
    <col min="12043" max="12043" width="9.26953125" style="11" customWidth="1"/>
    <col min="12044" max="12044" width="9.54296875" style="11" customWidth="1"/>
    <col min="12045" max="12046" width="12.1796875" style="11" customWidth="1"/>
    <col min="12047" max="12048" width="17.26953125" style="11" customWidth="1"/>
    <col min="12049" max="12049" width="16.26953125" style="11" customWidth="1"/>
    <col min="12050" max="12050" width="13.26953125" style="11" customWidth="1"/>
    <col min="12051" max="12051" width="12.81640625" style="11" customWidth="1"/>
    <col min="12052" max="12052" width="13.453125" style="11" customWidth="1"/>
    <col min="12053" max="12056" width="12.54296875" style="11" customWidth="1"/>
    <col min="12057" max="12057" width="13.453125" style="11" customWidth="1"/>
    <col min="12058" max="12058" width="13.7265625" style="11" customWidth="1"/>
    <col min="12059" max="12059" width="13" style="11" customWidth="1"/>
    <col min="12060" max="12060" width="7.54296875" style="11" customWidth="1"/>
    <col min="12061" max="12061" width="10.54296875" style="11" customWidth="1"/>
    <col min="12062" max="12062" width="8.81640625" style="11" customWidth="1"/>
    <col min="12063" max="12063" width="8.1796875" style="11" customWidth="1"/>
    <col min="12064" max="12064" width="8.453125" style="11" customWidth="1"/>
    <col min="12065" max="12065" width="13.1796875" style="11" customWidth="1"/>
    <col min="12066" max="12066" width="12.453125" style="11" customWidth="1"/>
    <col min="12067" max="12067" width="13.1796875" style="11" customWidth="1"/>
    <col min="12068" max="12068" width="12.26953125" style="11" customWidth="1"/>
    <col min="12069" max="12069" width="13.54296875" style="11" customWidth="1"/>
    <col min="12070" max="12070" width="12.7265625" style="11" customWidth="1"/>
    <col min="12071" max="12071" width="12.453125" style="11" customWidth="1"/>
    <col min="12072" max="12072" width="11.453125" style="11" customWidth="1"/>
    <col min="12073" max="12073" width="12.453125" style="11" customWidth="1"/>
    <col min="12074" max="12289" width="9.1796875" style="11"/>
    <col min="12290" max="12290" width="8.1796875" style="11" customWidth="1"/>
    <col min="12291" max="12291" width="18.7265625" style="11" customWidth="1"/>
    <col min="12292" max="12292" width="15" style="11" customWidth="1"/>
    <col min="12293" max="12293" width="14.453125" style="11" customWidth="1"/>
    <col min="12294" max="12294" width="14.54296875" style="11" customWidth="1"/>
    <col min="12295" max="12295" width="15.1796875" style="11" customWidth="1"/>
    <col min="12296" max="12296" width="14.54296875" style="11" customWidth="1"/>
    <col min="12297" max="12297" width="15.453125" style="11" customWidth="1"/>
    <col min="12298" max="12298" width="14.26953125" style="11" customWidth="1"/>
    <col min="12299" max="12299" width="9.26953125" style="11" customWidth="1"/>
    <col min="12300" max="12300" width="9.54296875" style="11" customWidth="1"/>
    <col min="12301" max="12302" width="12.1796875" style="11" customWidth="1"/>
    <col min="12303" max="12304" width="17.26953125" style="11" customWidth="1"/>
    <col min="12305" max="12305" width="16.26953125" style="11" customWidth="1"/>
    <col min="12306" max="12306" width="13.26953125" style="11" customWidth="1"/>
    <col min="12307" max="12307" width="12.81640625" style="11" customWidth="1"/>
    <col min="12308" max="12308" width="13.453125" style="11" customWidth="1"/>
    <col min="12309" max="12312" width="12.54296875" style="11" customWidth="1"/>
    <col min="12313" max="12313" width="13.453125" style="11" customWidth="1"/>
    <col min="12314" max="12314" width="13.7265625" style="11" customWidth="1"/>
    <col min="12315" max="12315" width="13" style="11" customWidth="1"/>
    <col min="12316" max="12316" width="7.54296875" style="11" customWidth="1"/>
    <col min="12317" max="12317" width="10.54296875" style="11" customWidth="1"/>
    <col min="12318" max="12318" width="8.81640625" style="11" customWidth="1"/>
    <col min="12319" max="12319" width="8.1796875" style="11" customWidth="1"/>
    <col min="12320" max="12320" width="8.453125" style="11" customWidth="1"/>
    <col min="12321" max="12321" width="13.1796875" style="11" customWidth="1"/>
    <col min="12322" max="12322" width="12.453125" style="11" customWidth="1"/>
    <col min="12323" max="12323" width="13.1796875" style="11" customWidth="1"/>
    <col min="12324" max="12324" width="12.26953125" style="11" customWidth="1"/>
    <col min="12325" max="12325" width="13.54296875" style="11" customWidth="1"/>
    <col min="12326" max="12326" width="12.7265625" style="11" customWidth="1"/>
    <col min="12327" max="12327" width="12.453125" style="11" customWidth="1"/>
    <col min="12328" max="12328" width="11.453125" style="11" customWidth="1"/>
    <col min="12329" max="12329" width="12.453125" style="11" customWidth="1"/>
    <col min="12330" max="12545" width="9.1796875" style="11"/>
    <col min="12546" max="12546" width="8.1796875" style="11" customWidth="1"/>
    <col min="12547" max="12547" width="18.7265625" style="11" customWidth="1"/>
    <col min="12548" max="12548" width="15" style="11" customWidth="1"/>
    <col min="12549" max="12549" width="14.453125" style="11" customWidth="1"/>
    <col min="12550" max="12550" width="14.54296875" style="11" customWidth="1"/>
    <col min="12551" max="12551" width="15.1796875" style="11" customWidth="1"/>
    <col min="12552" max="12552" width="14.54296875" style="11" customWidth="1"/>
    <col min="12553" max="12553" width="15.453125" style="11" customWidth="1"/>
    <col min="12554" max="12554" width="14.26953125" style="11" customWidth="1"/>
    <col min="12555" max="12555" width="9.26953125" style="11" customWidth="1"/>
    <col min="12556" max="12556" width="9.54296875" style="11" customWidth="1"/>
    <col min="12557" max="12558" width="12.1796875" style="11" customWidth="1"/>
    <col min="12559" max="12560" width="17.26953125" style="11" customWidth="1"/>
    <col min="12561" max="12561" width="16.26953125" style="11" customWidth="1"/>
    <col min="12562" max="12562" width="13.26953125" style="11" customWidth="1"/>
    <col min="12563" max="12563" width="12.81640625" style="11" customWidth="1"/>
    <col min="12564" max="12564" width="13.453125" style="11" customWidth="1"/>
    <col min="12565" max="12568" width="12.54296875" style="11" customWidth="1"/>
    <col min="12569" max="12569" width="13.453125" style="11" customWidth="1"/>
    <col min="12570" max="12570" width="13.7265625" style="11" customWidth="1"/>
    <col min="12571" max="12571" width="13" style="11" customWidth="1"/>
    <col min="12572" max="12572" width="7.54296875" style="11" customWidth="1"/>
    <col min="12573" max="12573" width="10.54296875" style="11" customWidth="1"/>
    <col min="12574" max="12574" width="8.81640625" style="11" customWidth="1"/>
    <col min="12575" max="12575" width="8.1796875" style="11" customWidth="1"/>
    <col min="12576" max="12576" width="8.453125" style="11" customWidth="1"/>
    <col min="12577" max="12577" width="13.1796875" style="11" customWidth="1"/>
    <col min="12578" max="12578" width="12.453125" style="11" customWidth="1"/>
    <col min="12579" max="12579" width="13.1796875" style="11" customWidth="1"/>
    <col min="12580" max="12580" width="12.26953125" style="11" customWidth="1"/>
    <col min="12581" max="12581" width="13.54296875" style="11" customWidth="1"/>
    <col min="12582" max="12582" width="12.7265625" style="11" customWidth="1"/>
    <col min="12583" max="12583" width="12.453125" style="11" customWidth="1"/>
    <col min="12584" max="12584" width="11.453125" style="11" customWidth="1"/>
    <col min="12585" max="12585" width="12.453125" style="11" customWidth="1"/>
    <col min="12586" max="12801" width="9.1796875" style="11"/>
    <col min="12802" max="12802" width="8.1796875" style="11" customWidth="1"/>
    <col min="12803" max="12803" width="18.7265625" style="11" customWidth="1"/>
    <col min="12804" max="12804" width="15" style="11" customWidth="1"/>
    <col min="12805" max="12805" width="14.453125" style="11" customWidth="1"/>
    <col min="12806" max="12806" width="14.54296875" style="11" customWidth="1"/>
    <col min="12807" max="12807" width="15.1796875" style="11" customWidth="1"/>
    <col min="12808" max="12808" width="14.54296875" style="11" customWidth="1"/>
    <col min="12809" max="12809" width="15.453125" style="11" customWidth="1"/>
    <col min="12810" max="12810" width="14.26953125" style="11" customWidth="1"/>
    <col min="12811" max="12811" width="9.26953125" style="11" customWidth="1"/>
    <col min="12812" max="12812" width="9.54296875" style="11" customWidth="1"/>
    <col min="12813" max="12814" width="12.1796875" style="11" customWidth="1"/>
    <col min="12815" max="12816" width="17.26953125" style="11" customWidth="1"/>
    <col min="12817" max="12817" width="16.26953125" style="11" customWidth="1"/>
    <col min="12818" max="12818" width="13.26953125" style="11" customWidth="1"/>
    <col min="12819" max="12819" width="12.81640625" style="11" customWidth="1"/>
    <col min="12820" max="12820" width="13.453125" style="11" customWidth="1"/>
    <col min="12821" max="12824" width="12.54296875" style="11" customWidth="1"/>
    <col min="12825" max="12825" width="13.453125" style="11" customWidth="1"/>
    <col min="12826" max="12826" width="13.7265625" style="11" customWidth="1"/>
    <col min="12827" max="12827" width="13" style="11" customWidth="1"/>
    <col min="12828" max="12828" width="7.54296875" style="11" customWidth="1"/>
    <col min="12829" max="12829" width="10.54296875" style="11" customWidth="1"/>
    <col min="12830" max="12830" width="8.81640625" style="11" customWidth="1"/>
    <col min="12831" max="12831" width="8.1796875" style="11" customWidth="1"/>
    <col min="12832" max="12832" width="8.453125" style="11" customWidth="1"/>
    <col min="12833" max="12833" width="13.1796875" style="11" customWidth="1"/>
    <col min="12834" max="12834" width="12.453125" style="11" customWidth="1"/>
    <col min="12835" max="12835" width="13.1796875" style="11" customWidth="1"/>
    <col min="12836" max="12836" width="12.26953125" style="11" customWidth="1"/>
    <col min="12837" max="12837" width="13.54296875" style="11" customWidth="1"/>
    <col min="12838" max="12838" width="12.7265625" style="11" customWidth="1"/>
    <col min="12839" max="12839" width="12.453125" style="11" customWidth="1"/>
    <col min="12840" max="12840" width="11.453125" style="11" customWidth="1"/>
    <col min="12841" max="12841" width="12.453125" style="11" customWidth="1"/>
    <col min="12842" max="13057" width="9.1796875" style="11"/>
    <col min="13058" max="13058" width="8.1796875" style="11" customWidth="1"/>
    <col min="13059" max="13059" width="18.7265625" style="11" customWidth="1"/>
    <col min="13060" max="13060" width="15" style="11" customWidth="1"/>
    <col min="13061" max="13061" width="14.453125" style="11" customWidth="1"/>
    <col min="13062" max="13062" width="14.54296875" style="11" customWidth="1"/>
    <col min="13063" max="13063" width="15.1796875" style="11" customWidth="1"/>
    <col min="13064" max="13064" width="14.54296875" style="11" customWidth="1"/>
    <col min="13065" max="13065" width="15.453125" style="11" customWidth="1"/>
    <col min="13066" max="13066" width="14.26953125" style="11" customWidth="1"/>
    <col min="13067" max="13067" width="9.26953125" style="11" customWidth="1"/>
    <col min="13068" max="13068" width="9.54296875" style="11" customWidth="1"/>
    <col min="13069" max="13070" width="12.1796875" style="11" customWidth="1"/>
    <col min="13071" max="13072" width="17.26953125" style="11" customWidth="1"/>
    <col min="13073" max="13073" width="16.26953125" style="11" customWidth="1"/>
    <col min="13074" max="13074" width="13.26953125" style="11" customWidth="1"/>
    <col min="13075" max="13075" width="12.81640625" style="11" customWidth="1"/>
    <col min="13076" max="13076" width="13.453125" style="11" customWidth="1"/>
    <col min="13077" max="13080" width="12.54296875" style="11" customWidth="1"/>
    <col min="13081" max="13081" width="13.453125" style="11" customWidth="1"/>
    <col min="13082" max="13082" width="13.7265625" style="11" customWidth="1"/>
    <col min="13083" max="13083" width="13" style="11" customWidth="1"/>
    <col min="13084" max="13084" width="7.54296875" style="11" customWidth="1"/>
    <col min="13085" max="13085" width="10.54296875" style="11" customWidth="1"/>
    <col min="13086" max="13086" width="8.81640625" style="11" customWidth="1"/>
    <col min="13087" max="13087" width="8.1796875" style="11" customWidth="1"/>
    <col min="13088" max="13088" width="8.453125" style="11" customWidth="1"/>
    <col min="13089" max="13089" width="13.1796875" style="11" customWidth="1"/>
    <col min="13090" max="13090" width="12.453125" style="11" customWidth="1"/>
    <col min="13091" max="13091" width="13.1796875" style="11" customWidth="1"/>
    <col min="13092" max="13092" width="12.26953125" style="11" customWidth="1"/>
    <col min="13093" max="13093" width="13.54296875" style="11" customWidth="1"/>
    <col min="13094" max="13094" width="12.7265625" style="11" customWidth="1"/>
    <col min="13095" max="13095" width="12.453125" style="11" customWidth="1"/>
    <col min="13096" max="13096" width="11.453125" style="11" customWidth="1"/>
    <col min="13097" max="13097" width="12.453125" style="11" customWidth="1"/>
    <col min="13098" max="13313" width="9.1796875" style="11"/>
    <col min="13314" max="13314" width="8.1796875" style="11" customWidth="1"/>
    <col min="13315" max="13315" width="18.7265625" style="11" customWidth="1"/>
    <col min="13316" max="13316" width="15" style="11" customWidth="1"/>
    <col min="13317" max="13317" width="14.453125" style="11" customWidth="1"/>
    <col min="13318" max="13318" width="14.54296875" style="11" customWidth="1"/>
    <col min="13319" max="13319" width="15.1796875" style="11" customWidth="1"/>
    <col min="13320" max="13320" width="14.54296875" style="11" customWidth="1"/>
    <col min="13321" max="13321" width="15.453125" style="11" customWidth="1"/>
    <col min="13322" max="13322" width="14.26953125" style="11" customWidth="1"/>
    <col min="13323" max="13323" width="9.26953125" style="11" customWidth="1"/>
    <col min="13324" max="13324" width="9.54296875" style="11" customWidth="1"/>
    <col min="13325" max="13326" width="12.1796875" style="11" customWidth="1"/>
    <col min="13327" max="13328" width="17.26953125" style="11" customWidth="1"/>
    <col min="13329" max="13329" width="16.26953125" style="11" customWidth="1"/>
    <col min="13330" max="13330" width="13.26953125" style="11" customWidth="1"/>
    <col min="13331" max="13331" width="12.81640625" style="11" customWidth="1"/>
    <col min="13332" max="13332" width="13.453125" style="11" customWidth="1"/>
    <col min="13333" max="13336" width="12.54296875" style="11" customWidth="1"/>
    <col min="13337" max="13337" width="13.453125" style="11" customWidth="1"/>
    <col min="13338" max="13338" width="13.7265625" style="11" customWidth="1"/>
    <col min="13339" max="13339" width="13" style="11" customWidth="1"/>
    <col min="13340" max="13340" width="7.54296875" style="11" customWidth="1"/>
    <col min="13341" max="13341" width="10.54296875" style="11" customWidth="1"/>
    <col min="13342" max="13342" width="8.81640625" style="11" customWidth="1"/>
    <col min="13343" max="13343" width="8.1796875" style="11" customWidth="1"/>
    <col min="13344" max="13344" width="8.453125" style="11" customWidth="1"/>
    <col min="13345" max="13345" width="13.1796875" style="11" customWidth="1"/>
    <col min="13346" max="13346" width="12.453125" style="11" customWidth="1"/>
    <col min="13347" max="13347" width="13.1796875" style="11" customWidth="1"/>
    <col min="13348" max="13348" width="12.26953125" style="11" customWidth="1"/>
    <col min="13349" max="13349" width="13.54296875" style="11" customWidth="1"/>
    <col min="13350" max="13350" width="12.7265625" style="11" customWidth="1"/>
    <col min="13351" max="13351" width="12.453125" style="11" customWidth="1"/>
    <col min="13352" max="13352" width="11.453125" style="11" customWidth="1"/>
    <col min="13353" max="13353" width="12.453125" style="11" customWidth="1"/>
    <col min="13354" max="13569" width="9.1796875" style="11"/>
    <col min="13570" max="13570" width="8.1796875" style="11" customWidth="1"/>
    <col min="13571" max="13571" width="18.7265625" style="11" customWidth="1"/>
    <col min="13572" max="13572" width="15" style="11" customWidth="1"/>
    <col min="13573" max="13573" width="14.453125" style="11" customWidth="1"/>
    <col min="13574" max="13574" width="14.54296875" style="11" customWidth="1"/>
    <col min="13575" max="13575" width="15.1796875" style="11" customWidth="1"/>
    <col min="13576" max="13576" width="14.54296875" style="11" customWidth="1"/>
    <col min="13577" max="13577" width="15.453125" style="11" customWidth="1"/>
    <col min="13578" max="13578" width="14.26953125" style="11" customWidth="1"/>
    <col min="13579" max="13579" width="9.26953125" style="11" customWidth="1"/>
    <col min="13580" max="13580" width="9.54296875" style="11" customWidth="1"/>
    <col min="13581" max="13582" width="12.1796875" style="11" customWidth="1"/>
    <col min="13583" max="13584" width="17.26953125" style="11" customWidth="1"/>
    <col min="13585" max="13585" width="16.26953125" style="11" customWidth="1"/>
    <col min="13586" max="13586" width="13.26953125" style="11" customWidth="1"/>
    <col min="13587" max="13587" width="12.81640625" style="11" customWidth="1"/>
    <col min="13588" max="13588" width="13.453125" style="11" customWidth="1"/>
    <col min="13589" max="13592" width="12.54296875" style="11" customWidth="1"/>
    <col min="13593" max="13593" width="13.453125" style="11" customWidth="1"/>
    <col min="13594" max="13594" width="13.7265625" style="11" customWidth="1"/>
    <col min="13595" max="13595" width="13" style="11" customWidth="1"/>
    <col min="13596" max="13596" width="7.54296875" style="11" customWidth="1"/>
    <col min="13597" max="13597" width="10.54296875" style="11" customWidth="1"/>
    <col min="13598" max="13598" width="8.81640625" style="11" customWidth="1"/>
    <col min="13599" max="13599" width="8.1796875" style="11" customWidth="1"/>
    <col min="13600" max="13600" width="8.453125" style="11" customWidth="1"/>
    <col min="13601" max="13601" width="13.1796875" style="11" customWidth="1"/>
    <col min="13602" max="13602" width="12.453125" style="11" customWidth="1"/>
    <col min="13603" max="13603" width="13.1796875" style="11" customWidth="1"/>
    <col min="13604" max="13604" width="12.26953125" style="11" customWidth="1"/>
    <col min="13605" max="13605" width="13.54296875" style="11" customWidth="1"/>
    <col min="13606" max="13606" width="12.7265625" style="11" customWidth="1"/>
    <col min="13607" max="13607" width="12.453125" style="11" customWidth="1"/>
    <col min="13608" max="13608" width="11.453125" style="11" customWidth="1"/>
    <col min="13609" max="13609" width="12.453125" style="11" customWidth="1"/>
    <col min="13610" max="13825" width="9.1796875" style="11"/>
    <col min="13826" max="13826" width="8.1796875" style="11" customWidth="1"/>
    <col min="13827" max="13827" width="18.7265625" style="11" customWidth="1"/>
    <col min="13828" max="13828" width="15" style="11" customWidth="1"/>
    <col min="13829" max="13829" width="14.453125" style="11" customWidth="1"/>
    <col min="13830" max="13830" width="14.54296875" style="11" customWidth="1"/>
    <col min="13831" max="13831" width="15.1796875" style="11" customWidth="1"/>
    <col min="13832" max="13832" width="14.54296875" style="11" customWidth="1"/>
    <col min="13833" max="13833" width="15.453125" style="11" customWidth="1"/>
    <col min="13834" max="13834" width="14.26953125" style="11" customWidth="1"/>
    <col min="13835" max="13835" width="9.26953125" style="11" customWidth="1"/>
    <col min="13836" max="13836" width="9.54296875" style="11" customWidth="1"/>
    <col min="13837" max="13838" width="12.1796875" style="11" customWidth="1"/>
    <col min="13839" max="13840" width="17.26953125" style="11" customWidth="1"/>
    <col min="13841" max="13841" width="16.26953125" style="11" customWidth="1"/>
    <col min="13842" max="13842" width="13.26953125" style="11" customWidth="1"/>
    <col min="13843" max="13843" width="12.81640625" style="11" customWidth="1"/>
    <col min="13844" max="13844" width="13.453125" style="11" customWidth="1"/>
    <col min="13845" max="13848" width="12.54296875" style="11" customWidth="1"/>
    <col min="13849" max="13849" width="13.453125" style="11" customWidth="1"/>
    <col min="13850" max="13850" width="13.7265625" style="11" customWidth="1"/>
    <col min="13851" max="13851" width="13" style="11" customWidth="1"/>
    <col min="13852" max="13852" width="7.54296875" style="11" customWidth="1"/>
    <col min="13853" max="13853" width="10.54296875" style="11" customWidth="1"/>
    <col min="13854" max="13854" width="8.81640625" style="11" customWidth="1"/>
    <col min="13855" max="13855" width="8.1796875" style="11" customWidth="1"/>
    <col min="13856" max="13856" width="8.453125" style="11" customWidth="1"/>
    <col min="13857" max="13857" width="13.1796875" style="11" customWidth="1"/>
    <col min="13858" max="13858" width="12.453125" style="11" customWidth="1"/>
    <col min="13859" max="13859" width="13.1796875" style="11" customWidth="1"/>
    <col min="13860" max="13860" width="12.26953125" style="11" customWidth="1"/>
    <col min="13861" max="13861" width="13.54296875" style="11" customWidth="1"/>
    <col min="13862" max="13862" width="12.7265625" style="11" customWidth="1"/>
    <col min="13863" max="13863" width="12.453125" style="11" customWidth="1"/>
    <col min="13864" max="13864" width="11.453125" style="11" customWidth="1"/>
    <col min="13865" max="13865" width="12.453125" style="11" customWidth="1"/>
    <col min="13866" max="14081" width="9.1796875" style="11"/>
    <col min="14082" max="14082" width="8.1796875" style="11" customWidth="1"/>
    <col min="14083" max="14083" width="18.7265625" style="11" customWidth="1"/>
    <col min="14084" max="14084" width="15" style="11" customWidth="1"/>
    <col min="14085" max="14085" width="14.453125" style="11" customWidth="1"/>
    <col min="14086" max="14086" width="14.54296875" style="11" customWidth="1"/>
    <col min="14087" max="14087" width="15.1796875" style="11" customWidth="1"/>
    <col min="14088" max="14088" width="14.54296875" style="11" customWidth="1"/>
    <col min="14089" max="14089" width="15.453125" style="11" customWidth="1"/>
    <col min="14090" max="14090" width="14.26953125" style="11" customWidth="1"/>
    <col min="14091" max="14091" width="9.26953125" style="11" customWidth="1"/>
    <col min="14092" max="14092" width="9.54296875" style="11" customWidth="1"/>
    <col min="14093" max="14094" width="12.1796875" style="11" customWidth="1"/>
    <col min="14095" max="14096" width="17.26953125" style="11" customWidth="1"/>
    <col min="14097" max="14097" width="16.26953125" style="11" customWidth="1"/>
    <col min="14098" max="14098" width="13.26953125" style="11" customWidth="1"/>
    <col min="14099" max="14099" width="12.81640625" style="11" customWidth="1"/>
    <col min="14100" max="14100" width="13.453125" style="11" customWidth="1"/>
    <col min="14101" max="14104" width="12.54296875" style="11" customWidth="1"/>
    <col min="14105" max="14105" width="13.453125" style="11" customWidth="1"/>
    <col min="14106" max="14106" width="13.7265625" style="11" customWidth="1"/>
    <col min="14107" max="14107" width="13" style="11" customWidth="1"/>
    <col min="14108" max="14108" width="7.54296875" style="11" customWidth="1"/>
    <col min="14109" max="14109" width="10.54296875" style="11" customWidth="1"/>
    <col min="14110" max="14110" width="8.81640625" style="11" customWidth="1"/>
    <col min="14111" max="14111" width="8.1796875" style="11" customWidth="1"/>
    <col min="14112" max="14112" width="8.453125" style="11" customWidth="1"/>
    <col min="14113" max="14113" width="13.1796875" style="11" customWidth="1"/>
    <col min="14114" max="14114" width="12.453125" style="11" customWidth="1"/>
    <col min="14115" max="14115" width="13.1796875" style="11" customWidth="1"/>
    <col min="14116" max="14116" width="12.26953125" style="11" customWidth="1"/>
    <col min="14117" max="14117" width="13.54296875" style="11" customWidth="1"/>
    <col min="14118" max="14118" width="12.7265625" style="11" customWidth="1"/>
    <col min="14119" max="14119" width="12.453125" style="11" customWidth="1"/>
    <col min="14120" max="14120" width="11.453125" style="11" customWidth="1"/>
    <col min="14121" max="14121" width="12.453125" style="11" customWidth="1"/>
    <col min="14122" max="14337" width="9.1796875" style="11"/>
    <col min="14338" max="14338" width="8.1796875" style="11" customWidth="1"/>
    <col min="14339" max="14339" width="18.7265625" style="11" customWidth="1"/>
    <col min="14340" max="14340" width="15" style="11" customWidth="1"/>
    <col min="14341" max="14341" width="14.453125" style="11" customWidth="1"/>
    <col min="14342" max="14342" width="14.54296875" style="11" customWidth="1"/>
    <col min="14343" max="14343" width="15.1796875" style="11" customWidth="1"/>
    <col min="14344" max="14344" width="14.54296875" style="11" customWidth="1"/>
    <col min="14345" max="14345" width="15.453125" style="11" customWidth="1"/>
    <col min="14346" max="14346" width="14.26953125" style="11" customWidth="1"/>
    <col min="14347" max="14347" width="9.26953125" style="11" customWidth="1"/>
    <col min="14348" max="14348" width="9.54296875" style="11" customWidth="1"/>
    <col min="14349" max="14350" width="12.1796875" style="11" customWidth="1"/>
    <col min="14351" max="14352" width="17.26953125" style="11" customWidth="1"/>
    <col min="14353" max="14353" width="16.26953125" style="11" customWidth="1"/>
    <col min="14354" max="14354" width="13.26953125" style="11" customWidth="1"/>
    <col min="14355" max="14355" width="12.81640625" style="11" customWidth="1"/>
    <col min="14356" max="14356" width="13.453125" style="11" customWidth="1"/>
    <col min="14357" max="14360" width="12.54296875" style="11" customWidth="1"/>
    <col min="14361" max="14361" width="13.453125" style="11" customWidth="1"/>
    <col min="14362" max="14362" width="13.7265625" style="11" customWidth="1"/>
    <col min="14363" max="14363" width="13" style="11" customWidth="1"/>
    <col min="14364" max="14364" width="7.54296875" style="11" customWidth="1"/>
    <col min="14365" max="14365" width="10.54296875" style="11" customWidth="1"/>
    <col min="14366" max="14366" width="8.81640625" style="11" customWidth="1"/>
    <col min="14367" max="14367" width="8.1796875" style="11" customWidth="1"/>
    <col min="14368" max="14368" width="8.453125" style="11" customWidth="1"/>
    <col min="14369" max="14369" width="13.1796875" style="11" customWidth="1"/>
    <col min="14370" max="14370" width="12.453125" style="11" customWidth="1"/>
    <col min="14371" max="14371" width="13.1796875" style="11" customWidth="1"/>
    <col min="14372" max="14372" width="12.26953125" style="11" customWidth="1"/>
    <col min="14373" max="14373" width="13.54296875" style="11" customWidth="1"/>
    <col min="14374" max="14374" width="12.7265625" style="11" customWidth="1"/>
    <col min="14375" max="14375" width="12.453125" style="11" customWidth="1"/>
    <col min="14376" max="14376" width="11.453125" style="11" customWidth="1"/>
    <col min="14377" max="14377" width="12.453125" style="11" customWidth="1"/>
    <col min="14378" max="14593" width="9.1796875" style="11"/>
    <col min="14594" max="14594" width="8.1796875" style="11" customWidth="1"/>
    <col min="14595" max="14595" width="18.7265625" style="11" customWidth="1"/>
    <col min="14596" max="14596" width="15" style="11" customWidth="1"/>
    <col min="14597" max="14597" width="14.453125" style="11" customWidth="1"/>
    <col min="14598" max="14598" width="14.54296875" style="11" customWidth="1"/>
    <col min="14599" max="14599" width="15.1796875" style="11" customWidth="1"/>
    <col min="14600" max="14600" width="14.54296875" style="11" customWidth="1"/>
    <col min="14601" max="14601" width="15.453125" style="11" customWidth="1"/>
    <col min="14602" max="14602" width="14.26953125" style="11" customWidth="1"/>
    <col min="14603" max="14603" width="9.26953125" style="11" customWidth="1"/>
    <col min="14604" max="14604" width="9.54296875" style="11" customWidth="1"/>
    <col min="14605" max="14606" width="12.1796875" style="11" customWidth="1"/>
    <col min="14607" max="14608" width="17.26953125" style="11" customWidth="1"/>
    <col min="14609" max="14609" width="16.26953125" style="11" customWidth="1"/>
    <col min="14610" max="14610" width="13.26953125" style="11" customWidth="1"/>
    <col min="14611" max="14611" width="12.81640625" style="11" customWidth="1"/>
    <col min="14612" max="14612" width="13.453125" style="11" customWidth="1"/>
    <col min="14613" max="14616" width="12.54296875" style="11" customWidth="1"/>
    <col min="14617" max="14617" width="13.453125" style="11" customWidth="1"/>
    <col min="14618" max="14618" width="13.7265625" style="11" customWidth="1"/>
    <col min="14619" max="14619" width="13" style="11" customWidth="1"/>
    <col min="14620" max="14620" width="7.54296875" style="11" customWidth="1"/>
    <col min="14621" max="14621" width="10.54296875" style="11" customWidth="1"/>
    <col min="14622" max="14622" width="8.81640625" style="11" customWidth="1"/>
    <col min="14623" max="14623" width="8.1796875" style="11" customWidth="1"/>
    <col min="14624" max="14624" width="8.453125" style="11" customWidth="1"/>
    <col min="14625" max="14625" width="13.1796875" style="11" customWidth="1"/>
    <col min="14626" max="14626" width="12.453125" style="11" customWidth="1"/>
    <col min="14627" max="14627" width="13.1796875" style="11" customWidth="1"/>
    <col min="14628" max="14628" width="12.26953125" style="11" customWidth="1"/>
    <col min="14629" max="14629" width="13.54296875" style="11" customWidth="1"/>
    <col min="14630" max="14630" width="12.7265625" style="11" customWidth="1"/>
    <col min="14631" max="14631" width="12.453125" style="11" customWidth="1"/>
    <col min="14632" max="14632" width="11.453125" style="11" customWidth="1"/>
    <col min="14633" max="14633" width="12.453125" style="11" customWidth="1"/>
    <col min="14634" max="14849" width="9.1796875" style="11"/>
    <col min="14850" max="14850" width="8.1796875" style="11" customWidth="1"/>
    <col min="14851" max="14851" width="18.7265625" style="11" customWidth="1"/>
    <col min="14852" max="14852" width="15" style="11" customWidth="1"/>
    <col min="14853" max="14853" width="14.453125" style="11" customWidth="1"/>
    <col min="14854" max="14854" width="14.54296875" style="11" customWidth="1"/>
    <col min="14855" max="14855" width="15.1796875" style="11" customWidth="1"/>
    <col min="14856" max="14856" width="14.54296875" style="11" customWidth="1"/>
    <col min="14857" max="14857" width="15.453125" style="11" customWidth="1"/>
    <col min="14858" max="14858" width="14.26953125" style="11" customWidth="1"/>
    <col min="14859" max="14859" width="9.26953125" style="11" customWidth="1"/>
    <col min="14860" max="14860" width="9.54296875" style="11" customWidth="1"/>
    <col min="14861" max="14862" width="12.1796875" style="11" customWidth="1"/>
    <col min="14863" max="14864" width="17.26953125" style="11" customWidth="1"/>
    <col min="14865" max="14865" width="16.26953125" style="11" customWidth="1"/>
    <col min="14866" max="14866" width="13.26953125" style="11" customWidth="1"/>
    <col min="14867" max="14867" width="12.81640625" style="11" customWidth="1"/>
    <col min="14868" max="14868" width="13.453125" style="11" customWidth="1"/>
    <col min="14869" max="14872" width="12.54296875" style="11" customWidth="1"/>
    <col min="14873" max="14873" width="13.453125" style="11" customWidth="1"/>
    <col min="14874" max="14874" width="13.7265625" style="11" customWidth="1"/>
    <col min="14875" max="14875" width="13" style="11" customWidth="1"/>
    <col min="14876" max="14876" width="7.54296875" style="11" customWidth="1"/>
    <col min="14877" max="14877" width="10.54296875" style="11" customWidth="1"/>
    <col min="14878" max="14878" width="8.81640625" style="11" customWidth="1"/>
    <col min="14879" max="14879" width="8.1796875" style="11" customWidth="1"/>
    <col min="14880" max="14880" width="8.453125" style="11" customWidth="1"/>
    <col min="14881" max="14881" width="13.1796875" style="11" customWidth="1"/>
    <col min="14882" max="14882" width="12.453125" style="11" customWidth="1"/>
    <col min="14883" max="14883" width="13.1796875" style="11" customWidth="1"/>
    <col min="14884" max="14884" width="12.26953125" style="11" customWidth="1"/>
    <col min="14885" max="14885" width="13.54296875" style="11" customWidth="1"/>
    <col min="14886" max="14886" width="12.7265625" style="11" customWidth="1"/>
    <col min="14887" max="14887" width="12.453125" style="11" customWidth="1"/>
    <col min="14888" max="14888" width="11.453125" style="11" customWidth="1"/>
    <col min="14889" max="14889" width="12.453125" style="11" customWidth="1"/>
    <col min="14890" max="15105" width="9.1796875" style="11"/>
    <col min="15106" max="15106" width="8.1796875" style="11" customWidth="1"/>
    <col min="15107" max="15107" width="18.7265625" style="11" customWidth="1"/>
    <col min="15108" max="15108" width="15" style="11" customWidth="1"/>
    <col min="15109" max="15109" width="14.453125" style="11" customWidth="1"/>
    <col min="15110" max="15110" width="14.54296875" style="11" customWidth="1"/>
    <col min="15111" max="15111" width="15.1796875" style="11" customWidth="1"/>
    <col min="15112" max="15112" width="14.54296875" style="11" customWidth="1"/>
    <col min="15113" max="15113" width="15.453125" style="11" customWidth="1"/>
    <col min="15114" max="15114" width="14.26953125" style="11" customWidth="1"/>
    <col min="15115" max="15115" width="9.26953125" style="11" customWidth="1"/>
    <col min="15116" max="15116" width="9.54296875" style="11" customWidth="1"/>
    <col min="15117" max="15118" width="12.1796875" style="11" customWidth="1"/>
    <col min="15119" max="15120" width="17.26953125" style="11" customWidth="1"/>
    <col min="15121" max="15121" width="16.26953125" style="11" customWidth="1"/>
    <col min="15122" max="15122" width="13.26953125" style="11" customWidth="1"/>
    <col min="15123" max="15123" width="12.81640625" style="11" customWidth="1"/>
    <col min="15124" max="15124" width="13.453125" style="11" customWidth="1"/>
    <col min="15125" max="15128" width="12.54296875" style="11" customWidth="1"/>
    <col min="15129" max="15129" width="13.453125" style="11" customWidth="1"/>
    <col min="15130" max="15130" width="13.7265625" style="11" customWidth="1"/>
    <col min="15131" max="15131" width="13" style="11" customWidth="1"/>
    <col min="15132" max="15132" width="7.54296875" style="11" customWidth="1"/>
    <col min="15133" max="15133" width="10.54296875" style="11" customWidth="1"/>
    <col min="15134" max="15134" width="8.81640625" style="11" customWidth="1"/>
    <col min="15135" max="15135" width="8.1796875" style="11" customWidth="1"/>
    <col min="15136" max="15136" width="8.453125" style="11" customWidth="1"/>
    <col min="15137" max="15137" width="13.1796875" style="11" customWidth="1"/>
    <col min="15138" max="15138" width="12.453125" style="11" customWidth="1"/>
    <col min="15139" max="15139" width="13.1796875" style="11" customWidth="1"/>
    <col min="15140" max="15140" width="12.26953125" style="11" customWidth="1"/>
    <col min="15141" max="15141" width="13.54296875" style="11" customWidth="1"/>
    <col min="15142" max="15142" width="12.7265625" style="11" customWidth="1"/>
    <col min="15143" max="15143" width="12.453125" style="11" customWidth="1"/>
    <col min="15144" max="15144" width="11.453125" style="11" customWidth="1"/>
    <col min="15145" max="15145" width="12.453125" style="11" customWidth="1"/>
    <col min="15146" max="15361" width="9.1796875" style="11"/>
    <col min="15362" max="15362" width="8.1796875" style="11" customWidth="1"/>
    <col min="15363" max="15363" width="18.7265625" style="11" customWidth="1"/>
    <col min="15364" max="15364" width="15" style="11" customWidth="1"/>
    <col min="15365" max="15365" width="14.453125" style="11" customWidth="1"/>
    <col min="15366" max="15366" width="14.54296875" style="11" customWidth="1"/>
    <col min="15367" max="15367" width="15.1796875" style="11" customWidth="1"/>
    <col min="15368" max="15368" width="14.54296875" style="11" customWidth="1"/>
    <col min="15369" max="15369" width="15.453125" style="11" customWidth="1"/>
    <col min="15370" max="15370" width="14.26953125" style="11" customWidth="1"/>
    <col min="15371" max="15371" width="9.26953125" style="11" customWidth="1"/>
    <col min="15372" max="15372" width="9.54296875" style="11" customWidth="1"/>
    <col min="15373" max="15374" width="12.1796875" style="11" customWidth="1"/>
    <col min="15375" max="15376" width="17.26953125" style="11" customWidth="1"/>
    <col min="15377" max="15377" width="16.26953125" style="11" customWidth="1"/>
    <col min="15378" max="15378" width="13.26953125" style="11" customWidth="1"/>
    <col min="15379" max="15379" width="12.81640625" style="11" customWidth="1"/>
    <col min="15380" max="15380" width="13.453125" style="11" customWidth="1"/>
    <col min="15381" max="15384" width="12.54296875" style="11" customWidth="1"/>
    <col min="15385" max="15385" width="13.453125" style="11" customWidth="1"/>
    <col min="15386" max="15386" width="13.7265625" style="11" customWidth="1"/>
    <col min="15387" max="15387" width="13" style="11" customWidth="1"/>
    <col min="15388" max="15388" width="7.54296875" style="11" customWidth="1"/>
    <col min="15389" max="15389" width="10.54296875" style="11" customWidth="1"/>
    <col min="15390" max="15390" width="8.81640625" style="11" customWidth="1"/>
    <col min="15391" max="15391" width="8.1796875" style="11" customWidth="1"/>
    <col min="15392" max="15392" width="8.453125" style="11" customWidth="1"/>
    <col min="15393" max="15393" width="13.1796875" style="11" customWidth="1"/>
    <col min="15394" max="15394" width="12.453125" style="11" customWidth="1"/>
    <col min="15395" max="15395" width="13.1796875" style="11" customWidth="1"/>
    <col min="15396" max="15396" width="12.26953125" style="11" customWidth="1"/>
    <col min="15397" max="15397" width="13.54296875" style="11" customWidth="1"/>
    <col min="15398" max="15398" width="12.7265625" style="11" customWidth="1"/>
    <col min="15399" max="15399" width="12.453125" style="11" customWidth="1"/>
    <col min="15400" max="15400" width="11.453125" style="11" customWidth="1"/>
    <col min="15401" max="15401" width="12.453125" style="11" customWidth="1"/>
    <col min="15402" max="15617" width="9.1796875" style="11"/>
    <col min="15618" max="15618" width="8.1796875" style="11" customWidth="1"/>
    <col min="15619" max="15619" width="18.7265625" style="11" customWidth="1"/>
    <col min="15620" max="15620" width="15" style="11" customWidth="1"/>
    <col min="15621" max="15621" width="14.453125" style="11" customWidth="1"/>
    <col min="15622" max="15622" width="14.54296875" style="11" customWidth="1"/>
    <col min="15623" max="15623" width="15.1796875" style="11" customWidth="1"/>
    <col min="15624" max="15624" width="14.54296875" style="11" customWidth="1"/>
    <col min="15625" max="15625" width="15.453125" style="11" customWidth="1"/>
    <col min="15626" max="15626" width="14.26953125" style="11" customWidth="1"/>
    <col min="15627" max="15627" width="9.26953125" style="11" customWidth="1"/>
    <col min="15628" max="15628" width="9.54296875" style="11" customWidth="1"/>
    <col min="15629" max="15630" width="12.1796875" style="11" customWidth="1"/>
    <col min="15631" max="15632" width="17.26953125" style="11" customWidth="1"/>
    <col min="15633" max="15633" width="16.26953125" style="11" customWidth="1"/>
    <col min="15634" max="15634" width="13.26953125" style="11" customWidth="1"/>
    <col min="15635" max="15635" width="12.81640625" style="11" customWidth="1"/>
    <col min="15636" max="15636" width="13.453125" style="11" customWidth="1"/>
    <col min="15637" max="15640" width="12.54296875" style="11" customWidth="1"/>
    <col min="15641" max="15641" width="13.453125" style="11" customWidth="1"/>
    <col min="15642" max="15642" width="13.7265625" style="11" customWidth="1"/>
    <col min="15643" max="15643" width="13" style="11" customWidth="1"/>
    <col min="15644" max="15644" width="7.54296875" style="11" customWidth="1"/>
    <col min="15645" max="15645" width="10.54296875" style="11" customWidth="1"/>
    <col min="15646" max="15646" width="8.81640625" style="11" customWidth="1"/>
    <col min="15647" max="15647" width="8.1796875" style="11" customWidth="1"/>
    <col min="15648" max="15648" width="8.453125" style="11" customWidth="1"/>
    <col min="15649" max="15649" width="13.1796875" style="11" customWidth="1"/>
    <col min="15650" max="15650" width="12.453125" style="11" customWidth="1"/>
    <col min="15651" max="15651" width="13.1796875" style="11" customWidth="1"/>
    <col min="15652" max="15652" width="12.26953125" style="11" customWidth="1"/>
    <col min="15653" max="15653" width="13.54296875" style="11" customWidth="1"/>
    <col min="15654" max="15654" width="12.7265625" style="11" customWidth="1"/>
    <col min="15655" max="15655" width="12.453125" style="11" customWidth="1"/>
    <col min="15656" max="15656" width="11.453125" style="11" customWidth="1"/>
    <col min="15657" max="15657" width="12.453125" style="11" customWidth="1"/>
    <col min="15658" max="15873" width="9.1796875" style="11"/>
    <col min="15874" max="15874" width="8.1796875" style="11" customWidth="1"/>
    <col min="15875" max="15875" width="18.7265625" style="11" customWidth="1"/>
    <col min="15876" max="15876" width="15" style="11" customWidth="1"/>
    <col min="15877" max="15877" width="14.453125" style="11" customWidth="1"/>
    <col min="15878" max="15878" width="14.54296875" style="11" customWidth="1"/>
    <col min="15879" max="15879" width="15.1796875" style="11" customWidth="1"/>
    <col min="15880" max="15880" width="14.54296875" style="11" customWidth="1"/>
    <col min="15881" max="15881" width="15.453125" style="11" customWidth="1"/>
    <col min="15882" max="15882" width="14.26953125" style="11" customWidth="1"/>
    <col min="15883" max="15883" width="9.26953125" style="11" customWidth="1"/>
    <col min="15884" max="15884" width="9.54296875" style="11" customWidth="1"/>
    <col min="15885" max="15886" width="12.1796875" style="11" customWidth="1"/>
    <col min="15887" max="15888" width="17.26953125" style="11" customWidth="1"/>
    <col min="15889" max="15889" width="16.26953125" style="11" customWidth="1"/>
    <col min="15890" max="15890" width="13.26953125" style="11" customWidth="1"/>
    <col min="15891" max="15891" width="12.81640625" style="11" customWidth="1"/>
    <col min="15892" max="15892" width="13.453125" style="11" customWidth="1"/>
    <col min="15893" max="15896" width="12.54296875" style="11" customWidth="1"/>
    <col min="15897" max="15897" width="13.453125" style="11" customWidth="1"/>
    <col min="15898" max="15898" width="13.7265625" style="11" customWidth="1"/>
    <col min="15899" max="15899" width="13" style="11" customWidth="1"/>
    <col min="15900" max="15900" width="7.54296875" style="11" customWidth="1"/>
    <col min="15901" max="15901" width="10.54296875" style="11" customWidth="1"/>
    <col min="15902" max="15902" width="8.81640625" style="11" customWidth="1"/>
    <col min="15903" max="15903" width="8.1796875" style="11" customWidth="1"/>
    <col min="15904" max="15904" width="8.453125" style="11" customWidth="1"/>
    <col min="15905" max="15905" width="13.1796875" style="11" customWidth="1"/>
    <col min="15906" max="15906" width="12.453125" style="11" customWidth="1"/>
    <col min="15907" max="15907" width="13.1796875" style="11" customWidth="1"/>
    <col min="15908" max="15908" width="12.26953125" style="11" customWidth="1"/>
    <col min="15909" max="15909" width="13.54296875" style="11" customWidth="1"/>
    <col min="15910" max="15910" width="12.7265625" style="11" customWidth="1"/>
    <col min="15911" max="15911" width="12.453125" style="11" customWidth="1"/>
    <col min="15912" max="15912" width="11.453125" style="11" customWidth="1"/>
    <col min="15913" max="15913" width="12.453125" style="11" customWidth="1"/>
    <col min="15914" max="16129" width="9.1796875" style="11"/>
    <col min="16130" max="16130" width="8.1796875" style="11" customWidth="1"/>
    <col min="16131" max="16131" width="18.7265625" style="11" customWidth="1"/>
    <col min="16132" max="16132" width="15" style="11" customWidth="1"/>
    <col min="16133" max="16133" width="14.453125" style="11" customWidth="1"/>
    <col min="16134" max="16134" width="14.54296875" style="11" customWidth="1"/>
    <col min="16135" max="16135" width="15.1796875" style="11" customWidth="1"/>
    <col min="16136" max="16136" width="14.54296875" style="11" customWidth="1"/>
    <col min="16137" max="16137" width="15.453125" style="11" customWidth="1"/>
    <col min="16138" max="16138" width="14.26953125" style="11" customWidth="1"/>
    <col min="16139" max="16139" width="9.26953125" style="11" customWidth="1"/>
    <col min="16140" max="16140" width="9.54296875" style="11" customWidth="1"/>
    <col min="16141" max="16142" width="12.1796875" style="11" customWidth="1"/>
    <col min="16143" max="16144" width="17.26953125" style="11" customWidth="1"/>
    <col min="16145" max="16145" width="16.26953125" style="11" customWidth="1"/>
    <col min="16146" max="16146" width="13.26953125" style="11" customWidth="1"/>
    <col min="16147" max="16147" width="12.81640625" style="11" customWidth="1"/>
    <col min="16148" max="16148" width="13.453125" style="11" customWidth="1"/>
    <col min="16149" max="16152" width="12.54296875" style="11" customWidth="1"/>
    <col min="16153" max="16153" width="13.453125" style="11" customWidth="1"/>
    <col min="16154" max="16154" width="13.7265625" style="11" customWidth="1"/>
    <col min="16155" max="16155" width="13" style="11" customWidth="1"/>
    <col min="16156" max="16156" width="7.54296875" style="11" customWidth="1"/>
    <col min="16157" max="16157" width="10.54296875" style="11" customWidth="1"/>
    <col min="16158" max="16158" width="8.81640625" style="11" customWidth="1"/>
    <col min="16159" max="16159" width="8.1796875" style="11" customWidth="1"/>
    <col min="16160" max="16160" width="8.453125" style="11" customWidth="1"/>
    <col min="16161" max="16161" width="13.1796875" style="11" customWidth="1"/>
    <col min="16162" max="16162" width="12.453125" style="11" customWidth="1"/>
    <col min="16163" max="16163" width="13.1796875" style="11" customWidth="1"/>
    <col min="16164" max="16164" width="12.26953125" style="11" customWidth="1"/>
    <col min="16165" max="16165" width="13.54296875" style="11" customWidth="1"/>
    <col min="16166" max="16166" width="12.7265625" style="11" customWidth="1"/>
    <col min="16167" max="16167" width="12.453125" style="11" customWidth="1"/>
    <col min="16168" max="16168" width="11.453125" style="11" customWidth="1"/>
    <col min="16169" max="16169" width="12.453125" style="11" customWidth="1"/>
    <col min="16170" max="16384" width="9.1796875" style="11"/>
  </cols>
  <sheetData>
    <row r="1" spans="1:28" ht="18.649999999999999" customHeight="1" x14ac:dyDescent="0.3">
      <c r="I1" s="6" t="s">
        <v>108</v>
      </c>
    </row>
    <row r="2" spans="1:28" ht="18.649999999999999" customHeight="1" x14ac:dyDescent="0.3">
      <c r="I2" s="6" t="s">
        <v>43</v>
      </c>
    </row>
    <row r="3" spans="1:28" ht="18.649999999999999" customHeight="1" x14ac:dyDescent="0.3">
      <c r="I3" s="6" t="s">
        <v>44</v>
      </c>
    </row>
    <row r="4" spans="1:28" ht="18.649999999999999" customHeight="1" x14ac:dyDescent="0.3">
      <c r="I4" s="6" t="s">
        <v>45</v>
      </c>
    </row>
    <row r="5" spans="1:28" ht="27.65" customHeight="1" x14ac:dyDescent="0.3"/>
    <row r="6" spans="1:28" ht="14.5" customHeight="1" x14ac:dyDescent="0.3">
      <c r="A6" s="170" t="s">
        <v>109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28" s="15" customFormat="1" ht="14.5" customHeight="1" x14ac:dyDescent="0.3">
      <c r="A7" s="170" t="s">
        <v>110</v>
      </c>
      <c r="B7" s="170"/>
      <c r="C7" s="170"/>
      <c r="D7" s="170"/>
      <c r="E7" s="170"/>
      <c r="F7" s="170"/>
      <c r="G7" s="170"/>
      <c r="H7" s="170"/>
      <c r="I7" s="170"/>
      <c r="J7" s="170"/>
      <c r="K7" s="14"/>
      <c r="L7" s="14"/>
    </row>
    <row r="8" spans="1:28" s="15" customFormat="1" ht="14.5" customHeight="1" x14ac:dyDescent="0.3">
      <c r="A8" s="170" t="s">
        <v>111</v>
      </c>
      <c r="B8" s="170"/>
      <c r="C8" s="170"/>
      <c r="D8" s="170"/>
      <c r="E8" s="170"/>
      <c r="F8" s="170"/>
      <c r="G8" s="170"/>
      <c r="H8" s="170"/>
      <c r="I8" s="170"/>
      <c r="J8" s="170"/>
      <c r="K8" s="14"/>
      <c r="L8" s="14"/>
    </row>
    <row r="9" spans="1:28" s="15" customFormat="1" ht="14.5" customHeight="1" x14ac:dyDescent="0.3">
      <c r="A9" s="170" t="s">
        <v>112</v>
      </c>
      <c r="B9" s="170"/>
      <c r="C9" s="170"/>
      <c r="D9" s="170"/>
      <c r="E9" s="170"/>
      <c r="F9" s="170"/>
      <c r="G9" s="170"/>
      <c r="H9" s="170"/>
      <c r="I9" s="170"/>
      <c r="J9" s="170"/>
      <c r="K9" s="14"/>
      <c r="L9" s="14"/>
    </row>
    <row r="10" spans="1:28" s="15" customFormat="1" ht="14.5" customHeight="1" x14ac:dyDescent="0.3">
      <c r="A10" s="170" t="s">
        <v>113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4"/>
      <c r="L10" s="14"/>
    </row>
    <row r="11" spans="1:28" s="15" customFormat="1" ht="14.5" customHeight="1" x14ac:dyDescent="0.3">
      <c r="A11" s="170" t="s">
        <v>349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4"/>
      <c r="L11" s="14"/>
    </row>
    <row r="12" spans="1:28" ht="72.650000000000006" customHeight="1" x14ac:dyDescent="0.3">
      <c r="A12" s="152" t="s">
        <v>350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23"/>
      <c r="L12" s="123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1:28" ht="20" customHeight="1" x14ac:dyDescent="0.35">
      <c r="A13"/>
      <c r="B13"/>
      <c r="C13"/>
      <c r="D13"/>
      <c r="E13"/>
      <c r="F13"/>
      <c r="G13"/>
      <c r="H13"/>
      <c r="I13"/>
      <c r="J1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</row>
    <row r="14" spans="1:28" ht="37" customHeight="1" x14ac:dyDescent="0.3">
      <c r="A14" s="175" t="s">
        <v>52</v>
      </c>
      <c r="B14" s="175"/>
      <c r="C14" s="177" t="s">
        <v>53</v>
      </c>
      <c r="D14" s="178"/>
      <c r="E14" s="178"/>
      <c r="F14" s="178"/>
      <c r="G14" s="178"/>
      <c r="H14" s="178"/>
      <c r="I14" s="178"/>
      <c r="J14" s="179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</row>
    <row r="15" spans="1:28" ht="26.5" customHeight="1" x14ac:dyDescent="0.3">
      <c r="A15" s="175"/>
      <c r="B15" s="175"/>
      <c r="C15" s="177" t="s">
        <v>54</v>
      </c>
      <c r="D15" s="178"/>
      <c r="E15" s="178"/>
      <c r="F15" s="179"/>
      <c r="G15" s="177" t="s">
        <v>55</v>
      </c>
      <c r="H15" s="178"/>
      <c r="I15" s="178"/>
      <c r="J15" s="179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</row>
    <row r="16" spans="1:28" ht="51" customHeight="1" x14ac:dyDescent="0.3">
      <c r="A16" s="175"/>
      <c r="B16" s="176"/>
      <c r="C16" s="111" t="s">
        <v>259</v>
      </c>
      <c r="D16" s="111" t="s">
        <v>260</v>
      </c>
      <c r="E16" s="111" t="s">
        <v>213</v>
      </c>
      <c r="F16" s="111" t="s">
        <v>214</v>
      </c>
      <c r="G16" s="111" t="s">
        <v>259</v>
      </c>
      <c r="H16" s="111" t="s">
        <v>260</v>
      </c>
      <c r="I16" s="111" t="s">
        <v>213</v>
      </c>
      <c r="J16" s="111" t="s">
        <v>214</v>
      </c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</row>
    <row r="17" spans="1:28" ht="58.5" customHeight="1" x14ac:dyDescent="0.3">
      <c r="A17" s="112" t="s">
        <v>56</v>
      </c>
      <c r="B17" s="160" t="s">
        <v>300</v>
      </c>
      <c r="C17" s="161"/>
      <c r="D17" s="161"/>
      <c r="E17" s="161"/>
      <c r="F17" s="161"/>
      <c r="G17" s="161"/>
      <c r="H17" s="161"/>
      <c r="I17" s="161"/>
      <c r="J17" s="16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40" customHeight="1" x14ac:dyDescent="0.3">
      <c r="A18" s="96" t="s">
        <v>57</v>
      </c>
      <c r="B18" s="113" t="s">
        <v>301</v>
      </c>
      <c r="C18" s="181">
        <v>11693.33</v>
      </c>
      <c r="D18" s="182"/>
      <c r="E18" s="98"/>
      <c r="F18" s="98"/>
      <c r="G18" s="181">
        <f>C18</f>
        <v>11693.33</v>
      </c>
      <c r="H18" s="182"/>
      <c r="I18" s="98"/>
      <c r="J18" s="9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42.5" customHeight="1" x14ac:dyDescent="0.3">
      <c r="A19" s="96" t="s">
        <v>59</v>
      </c>
      <c r="B19" s="113" t="s">
        <v>302</v>
      </c>
      <c r="C19" s="181">
        <v>11136.8</v>
      </c>
      <c r="D19" s="182"/>
      <c r="E19" s="98"/>
      <c r="F19" s="98"/>
      <c r="G19" s="181">
        <f>C19</f>
        <v>11136.8</v>
      </c>
      <c r="H19" s="182"/>
      <c r="I19" s="98"/>
      <c r="J19" s="9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27.5" customHeight="1" x14ac:dyDescent="0.3">
      <c r="A20" s="153" t="s">
        <v>61</v>
      </c>
      <c r="B20" s="153"/>
      <c r="C20" s="181">
        <f t="shared" ref="C20:J20" si="0">SUM(C18:C19)</f>
        <v>22830.13</v>
      </c>
      <c r="D20" s="182"/>
      <c r="E20" s="101">
        <f t="shared" si="0"/>
        <v>0</v>
      </c>
      <c r="F20" s="101">
        <f t="shared" si="0"/>
        <v>0</v>
      </c>
      <c r="G20" s="181">
        <f t="shared" si="0"/>
        <v>22830.13</v>
      </c>
      <c r="H20" s="182"/>
      <c r="I20" s="101">
        <f t="shared" si="0"/>
        <v>0</v>
      </c>
      <c r="J20" s="101">
        <f t="shared" si="0"/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8.5" customHeight="1" x14ac:dyDescent="0.3">
      <c r="A21" s="13"/>
      <c r="B21" s="13"/>
      <c r="C21" s="100"/>
      <c r="D21" s="13"/>
      <c r="E21" s="13"/>
      <c r="F21" s="13"/>
      <c r="G21" s="100"/>
      <c r="H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62.5" customHeight="1" x14ac:dyDescent="0.3">
      <c r="A22" s="180" t="s">
        <v>351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1"/>
      <c r="L22" s="11"/>
    </row>
    <row r="23" spans="1:28" ht="19.5" customHeight="1" x14ac:dyDescent="0.3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1"/>
      <c r="L23" s="11"/>
    </row>
    <row r="24" spans="1:28" ht="37.5" customHeight="1" x14ac:dyDescent="0.3">
      <c r="A24" s="175" t="s">
        <v>52</v>
      </c>
      <c r="B24" s="175"/>
      <c r="C24" s="177" t="s">
        <v>53</v>
      </c>
      <c r="D24" s="178"/>
      <c r="E24" s="178"/>
      <c r="F24" s="178"/>
      <c r="G24" s="178"/>
      <c r="H24" s="178"/>
      <c r="I24" s="178"/>
      <c r="J24" s="179"/>
      <c r="K24" s="11"/>
      <c r="L24" s="11"/>
    </row>
    <row r="25" spans="1:28" ht="26.5" customHeight="1" x14ac:dyDescent="0.3">
      <c r="A25" s="175"/>
      <c r="B25" s="175"/>
      <c r="C25" s="177" t="s">
        <v>54</v>
      </c>
      <c r="D25" s="178"/>
      <c r="E25" s="178"/>
      <c r="F25" s="179"/>
      <c r="G25" s="177" t="s">
        <v>55</v>
      </c>
      <c r="H25" s="178"/>
      <c r="I25" s="178"/>
      <c r="J25" s="179"/>
      <c r="K25" s="11"/>
      <c r="L25" s="11"/>
    </row>
    <row r="26" spans="1:28" ht="51" customHeight="1" x14ac:dyDescent="0.3">
      <c r="A26" s="175"/>
      <c r="B26" s="176"/>
      <c r="C26" s="111" t="s">
        <v>259</v>
      </c>
      <c r="D26" s="111" t="s">
        <v>260</v>
      </c>
      <c r="E26" s="111" t="s">
        <v>213</v>
      </c>
      <c r="F26" s="111" t="s">
        <v>214</v>
      </c>
      <c r="G26" s="111" t="s">
        <v>259</v>
      </c>
      <c r="H26" s="111" t="s">
        <v>260</v>
      </c>
      <c r="I26" s="111" t="s">
        <v>213</v>
      </c>
      <c r="J26" s="111" t="s">
        <v>214</v>
      </c>
      <c r="K26" s="11"/>
      <c r="L26" s="11"/>
    </row>
    <row r="27" spans="1:28" ht="55" customHeight="1" x14ac:dyDescent="0.3">
      <c r="A27" s="112" t="s">
        <v>56</v>
      </c>
      <c r="B27" s="160" t="s">
        <v>300</v>
      </c>
      <c r="C27" s="161"/>
      <c r="D27" s="161"/>
      <c r="E27" s="161"/>
      <c r="F27" s="161"/>
      <c r="G27" s="161"/>
      <c r="H27" s="161"/>
      <c r="I27" s="161"/>
      <c r="J27" s="162"/>
      <c r="K27" s="11"/>
      <c r="L27" s="11"/>
    </row>
    <row r="28" spans="1:28" ht="53" customHeight="1" x14ac:dyDescent="0.3">
      <c r="A28" s="96" t="s">
        <v>57</v>
      </c>
      <c r="B28" s="113" t="s">
        <v>301</v>
      </c>
      <c r="C28" s="181">
        <v>12658.65</v>
      </c>
      <c r="D28" s="183"/>
      <c r="E28" s="183"/>
      <c r="F28" s="182"/>
      <c r="G28" s="181">
        <f>C28</f>
        <v>12658.65</v>
      </c>
      <c r="H28" s="183"/>
      <c r="I28" s="183"/>
      <c r="J28" s="182"/>
      <c r="K28" s="11"/>
      <c r="L28" s="11"/>
    </row>
    <row r="29" spans="1:28" ht="40.5" customHeight="1" x14ac:dyDescent="0.3">
      <c r="A29" s="96" t="s">
        <v>59</v>
      </c>
      <c r="B29" s="113" t="s">
        <v>302</v>
      </c>
      <c r="C29" s="181">
        <v>13620.64</v>
      </c>
      <c r="D29" s="183"/>
      <c r="E29" s="183"/>
      <c r="F29" s="182"/>
      <c r="G29" s="181">
        <f>C29</f>
        <v>13620.64</v>
      </c>
      <c r="H29" s="183"/>
      <c r="I29" s="183"/>
      <c r="J29" s="182"/>
      <c r="K29" s="11"/>
      <c r="L29" s="11"/>
    </row>
    <row r="30" spans="1:28" s="12" customFormat="1" ht="30" customHeight="1" x14ac:dyDescent="0.3">
      <c r="A30" s="153" t="s">
        <v>61</v>
      </c>
      <c r="B30" s="153"/>
      <c r="C30" s="181">
        <f t="shared" ref="C30" si="1">SUM(C28:C29)</f>
        <v>26279.29</v>
      </c>
      <c r="D30" s="183"/>
      <c r="E30" s="183"/>
      <c r="F30" s="182"/>
      <c r="G30" s="181">
        <f>G28+G29</f>
        <v>26279.29</v>
      </c>
      <c r="H30" s="183"/>
      <c r="I30" s="183"/>
      <c r="J30" s="182"/>
    </row>
    <row r="31" spans="1:28" ht="39" customHeight="1" x14ac:dyDescent="0.3">
      <c r="A31" s="114" t="s">
        <v>62</v>
      </c>
      <c r="B31" s="171" t="s">
        <v>215</v>
      </c>
      <c r="C31" s="171"/>
      <c r="D31" s="171"/>
      <c r="E31" s="171"/>
      <c r="F31" s="171"/>
      <c r="G31" s="171"/>
      <c r="H31" s="171"/>
      <c r="I31" s="171"/>
      <c r="J31" s="171"/>
      <c r="K31" s="11"/>
      <c r="L31" s="11"/>
    </row>
    <row r="32" spans="1:28" ht="32.5" customHeight="1" x14ac:dyDescent="0.35">
      <c r="A32" s="102" t="s">
        <v>63</v>
      </c>
      <c r="B32" s="115" t="s">
        <v>261</v>
      </c>
      <c r="C32" s="156" t="s">
        <v>216</v>
      </c>
      <c r="D32" s="157"/>
      <c r="E32" s="154">
        <v>1801316.3</v>
      </c>
      <c r="F32" s="155"/>
      <c r="G32" s="156"/>
      <c r="H32" s="157"/>
      <c r="I32" s="158"/>
      <c r="J32" s="159"/>
      <c r="K32" s="11"/>
      <c r="L32" s="11"/>
    </row>
    <row r="33" spans="1:12" ht="32.5" customHeight="1" x14ac:dyDescent="0.35">
      <c r="A33" s="102" t="s">
        <v>64</v>
      </c>
      <c r="B33" s="115" t="s">
        <v>262</v>
      </c>
      <c r="C33" s="156" t="s">
        <v>216</v>
      </c>
      <c r="D33" s="157"/>
      <c r="E33" s="154">
        <v>1849838.85</v>
      </c>
      <c r="F33" s="155"/>
      <c r="G33" s="156"/>
      <c r="H33" s="157"/>
      <c r="I33" s="158"/>
      <c r="J33" s="159"/>
      <c r="K33" s="11"/>
      <c r="L33" s="11"/>
    </row>
    <row r="34" spans="1:12" ht="32.5" customHeight="1" x14ac:dyDescent="0.35">
      <c r="A34" s="102" t="s">
        <v>65</v>
      </c>
      <c r="B34" s="115" t="s">
        <v>263</v>
      </c>
      <c r="C34" s="156" t="s">
        <v>216</v>
      </c>
      <c r="D34" s="157"/>
      <c r="E34" s="156">
        <v>1918459.84</v>
      </c>
      <c r="F34" s="157"/>
      <c r="G34" s="156"/>
      <c r="H34" s="157"/>
      <c r="I34" s="158"/>
      <c r="J34" s="159"/>
      <c r="K34" s="11"/>
      <c r="L34" s="11"/>
    </row>
    <row r="35" spans="1:12" ht="32.5" customHeight="1" x14ac:dyDescent="0.35">
      <c r="A35" s="102" t="s">
        <v>66</v>
      </c>
      <c r="B35" s="115" t="s">
        <v>264</v>
      </c>
      <c r="C35" s="156" t="s">
        <v>216</v>
      </c>
      <c r="D35" s="157"/>
      <c r="E35" s="156">
        <v>2026325.69</v>
      </c>
      <c r="F35" s="157"/>
      <c r="G35" s="156"/>
      <c r="H35" s="157"/>
      <c r="I35" s="158"/>
      <c r="J35" s="159"/>
      <c r="K35" s="11"/>
      <c r="L35" s="11"/>
    </row>
    <row r="36" spans="1:12" ht="32.5" customHeight="1" x14ac:dyDescent="0.35">
      <c r="A36" s="102" t="s">
        <v>67</v>
      </c>
      <c r="B36" s="115" t="s">
        <v>265</v>
      </c>
      <c r="C36" s="156" t="s">
        <v>216</v>
      </c>
      <c r="D36" s="157"/>
      <c r="E36" s="154">
        <v>2149163.81</v>
      </c>
      <c r="F36" s="155"/>
      <c r="G36" s="156"/>
      <c r="H36" s="157"/>
      <c r="I36" s="158"/>
      <c r="J36" s="159"/>
      <c r="K36" s="11"/>
      <c r="L36" s="11"/>
    </row>
    <row r="37" spans="1:12" ht="32.5" customHeight="1" x14ac:dyDescent="0.35">
      <c r="A37" s="102" t="s">
        <v>68</v>
      </c>
      <c r="B37" s="115" t="s">
        <v>366</v>
      </c>
      <c r="C37" s="156" t="s">
        <v>216</v>
      </c>
      <c r="D37" s="157"/>
      <c r="E37" s="156">
        <v>1170673.95</v>
      </c>
      <c r="F37" s="157"/>
      <c r="G37" s="156"/>
      <c r="H37" s="157"/>
      <c r="I37" s="158"/>
      <c r="J37" s="159"/>
      <c r="K37" s="11"/>
      <c r="L37" s="11"/>
    </row>
    <row r="38" spans="1:12" ht="32.5" customHeight="1" x14ac:dyDescent="0.35">
      <c r="A38" s="102" t="s">
        <v>69</v>
      </c>
      <c r="B38" s="115" t="s">
        <v>367</v>
      </c>
      <c r="C38" s="156" t="s">
        <v>216</v>
      </c>
      <c r="D38" s="157"/>
      <c r="E38" s="154">
        <v>2296044.7000000002</v>
      </c>
      <c r="F38" s="155"/>
      <c r="G38" s="156"/>
      <c r="H38" s="157"/>
      <c r="I38" s="158"/>
      <c r="J38" s="159"/>
      <c r="K38" s="11"/>
      <c r="L38" s="11"/>
    </row>
    <row r="39" spans="1:12" ht="46" customHeight="1" x14ac:dyDescent="0.35">
      <c r="A39" s="102" t="s">
        <v>70</v>
      </c>
      <c r="B39" s="116" t="s">
        <v>266</v>
      </c>
      <c r="C39" s="156" t="s">
        <v>216</v>
      </c>
      <c r="D39" s="157"/>
      <c r="E39" s="156" t="s">
        <v>216</v>
      </c>
      <c r="F39" s="157"/>
      <c r="G39" s="156"/>
      <c r="H39" s="157"/>
      <c r="I39" s="158"/>
      <c r="J39" s="159"/>
      <c r="K39" s="11"/>
      <c r="L39" s="11"/>
    </row>
    <row r="40" spans="1:12" ht="46.5" x14ac:dyDescent="0.35">
      <c r="A40" s="102" t="s">
        <v>71</v>
      </c>
      <c r="B40" s="116" t="s">
        <v>267</v>
      </c>
      <c r="C40" s="156" t="s">
        <v>216</v>
      </c>
      <c r="D40" s="157"/>
      <c r="E40" s="156" t="s">
        <v>216</v>
      </c>
      <c r="F40" s="157"/>
      <c r="G40" s="156"/>
      <c r="H40" s="157"/>
      <c r="I40" s="158"/>
      <c r="J40" s="159"/>
      <c r="K40" s="11"/>
      <c r="L40" s="11"/>
    </row>
    <row r="41" spans="1:12" ht="46.5" x14ac:dyDescent="0.35">
      <c r="A41" s="102" t="s">
        <v>72</v>
      </c>
      <c r="B41" s="116" t="s">
        <v>268</v>
      </c>
      <c r="C41" s="156" t="s">
        <v>216</v>
      </c>
      <c r="D41" s="157"/>
      <c r="E41" s="156" t="s">
        <v>216</v>
      </c>
      <c r="F41" s="157"/>
      <c r="G41" s="156"/>
      <c r="H41" s="157"/>
      <c r="I41" s="158"/>
      <c r="J41" s="159"/>
      <c r="K41" s="11"/>
      <c r="L41" s="11"/>
    </row>
    <row r="42" spans="1:12" ht="46.5" x14ac:dyDescent="0.35">
      <c r="A42" s="102" t="s">
        <v>73</v>
      </c>
      <c r="B42" s="116" t="s">
        <v>269</v>
      </c>
      <c r="C42" s="156" t="s">
        <v>216</v>
      </c>
      <c r="D42" s="157"/>
      <c r="E42" s="156" t="s">
        <v>216</v>
      </c>
      <c r="F42" s="157"/>
      <c r="G42" s="156"/>
      <c r="H42" s="157"/>
      <c r="I42" s="158"/>
      <c r="J42" s="159"/>
    </row>
    <row r="43" spans="1:12" ht="31" x14ac:dyDescent="0.35">
      <c r="A43" s="102" t="s">
        <v>74</v>
      </c>
      <c r="B43" s="115" t="s">
        <v>221</v>
      </c>
      <c r="C43" s="172"/>
      <c r="D43" s="173"/>
      <c r="E43" s="156"/>
      <c r="F43" s="157"/>
      <c r="G43" s="156" t="s">
        <v>216</v>
      </c>
      <c r="H43" s="157"/>
      <c r="I43" s="156">
        <v>3009995.25</v>
      </c>
      <c r="J43" s="157"/>
    </row>
    <row r="44" spans="1:12" ht="31" x14ac:dyDescent="0.35">
      <c r="A44" s="102" t="s">
        <v>217</v>
      </c>
      <c r="B44" s="115" t="s">
        <v>223</v>
      </c>
      <c r="C44" s="172"/>
      <c r="D44" s="173"/>
      <c r="E44" s="158"/>
      <c r="F44" s="159"/>
      <c r="G44" s="156" t="s">
        <v>216</v>
      </c>
      <c r="H44" s="157"/>
      <c r="I44" s="156">
        <v>1495376.61</v>
      </c>
      <c r="J44" s="157"/>
    </row>
    <row r="45" spans="1:12" ht="31" x14ac:dyDescent="0.35">
      <c r="A45" s="102" t="s">
        <v>218</v>
      </c>
      <c r="B45" s="117" t="s">
        <v>303</v>
      </c>
      <c r="C45" s="172"/>
      <c r="D45" s="173"/>
      <c r="E45" s="158"/>
      <c r="F45" s="159"/>
      <c r="G45" s="156" t="s">
        <v>216</v>
      </c>
      <c r="H45" s="157"/>
      <c r="I45" s="156">
        <v>1404517.72</v>
      </c>
      <c r="J45" s="157"/>
    </row>
    <row r="46" spans="1:12" ht="31" x14ac:dyDescent="0.35">
      <c r="A46" s="102" t="s">
        <v>219</v>
      </c>
      <c r="B46" s="117" t="s">
        <v>304</v>
      </c>
      <c r="C46" s="172"/>
      <c r="D46" s="173"/>
      <c r="E46" s="158"/>
      <c r="F46" s="159"/>
      <c r="G46" s="156" t="s">
        <v>216</v>
      </c>
      <c r="H46" s="157"/>
      <c r="I46" s="154">
        <v>3351769.94</v>
      </c>
      <c r="J46" s="155"/>
    </row>
    <row r="47" spans="1:12" ht="31" x14ac:dyDescent="0.35">
      <c r="A47" s="102" t="s">
        <v>220</v>
      </c>
      <c r="B47" s="117" t="s">
        <v>305</v>
      </c>
      <c r="C47" s="172"/>
      <c r="D47" s="173"/>
      <c r="E47" s="158"/>
      <c r="F47" s="159"/>
      <c r="G47" s="156" t="s">
        <v>216</v>
      </c>
      <c r="H47" s="157"/>
      <c r="I47" s="154">
        <v>806681.88</v>
      </c>
      <c r="J47" s="155"/>
    </row>
    <row r="48" spans="1:12" ht="31" x14ac:dyDescent="0.35">
      <c r="A48" s="102" t="s">
        <v>222</v>
      </c>
      <c r="B48" s="117" t="s">
        <v>306</v>
      </c>
      <c r="C48" s="172"/>
      <c r="D48" s="173"/>
      <c r="E48" s="158"/>
      <c r="F48" s="159"/>
      <c r="G48" s="156" t="s">
        <v>216</v>
      </c>
      <c r="H48" s="157"/>
      <c r="I48" s="156" t="s">
        <v>216</v>
      </c>
      <c r="J48" s="157"/>
    </row>
    <row r="49" spans="1:10" ht="31" x14ac:dyDescent="0.35">
      <c r="A49" s="102" t="s">
        <v>224</v>
      </c>
      <c r="B49" s="117" t="s">
        <v>307</v>
      </c>
      <c r="C49" s="172"/>
      <c r="D49" s="173"/>
      <c r="E49" s="158"/>
      <c r="F49" s="159"/>
      <c r="G49" s="156" t="s">
        <v>216</v>
      </c>
      <c r="H49" s="157"/>
      <c r="I49" s="156" t="s">
        <v>216</v>
      </c>
      <c r="J49" s="157"/>
    </row>
    <row r="50" spans="1:10" ht="31" x14ac:dyDescent="0.35">
      <c r="A50" s="102" t="s">
        <v>225</v>
      </c>
      <c r="B50" s="117" t="s">
        <v>308</v>
      </c>
      <c r="C50" s="172"/>
      <c r="D50" s="173"/>
      <c r="E50" s="158"/>
      <c r="F50" s="159"/>
      <c r="G50" s="156" t="s">
        <v>216</v>
      </c>
      <c r="H50" s="157"/>
      <c r="I50" s="156" t="s">
        <v>216</v>
      </c>
      <c r="J50" s="157"/>
    </row>
    <row r="51" spans="1:10" ht="31" x14ac:dyDescent="0.35">
      <c r="A51" s="102" t="s">
        <v>226</v>
      </c>
      <c r="B51" s="117" t="s">
        <v>309</v>
      </c>
      <c r="C51" s="172"/>
      <c r="D51" s="173"/>
      <c r="E51" s="158"/>
      <c r="F51" s="159"/>
      <c r="G51" s="156" t="s">
        <v>216</v>
      </c>
      <c r="H51" s="157"/>
      <c r="I51" s="156" t="s">
        <v>216</v>
      </c>
      <c r="J51" s="157"/>
    </row>
    <row r="52" spans="1:10" ht="39.5" customHeight="1" x14ac:dyDescent="0.3">
      <c r="A52" s="103" t="s">
        <v>227</v>
      </c>
      <c r="B52" s="163" t="s">
        <v>228</v>
      </c>
      <c r="C52" s="163"/>
      <c r="D52" s="163"/>
      <c r="E52" s="163"/>
      <c r="F52" s="163"/>
      <c r="G52" s="163"/>
      <c r="H52" s="163"/>
      <c r="I52" s="163"/>
      <c r="J52" s="163"/>
    </row>
    <row r="53" spans="1:10" ht="33.5" customHeight="1" x14ac:dyDescent="0.35">
      <c r="A53" s="96" t="s">
        <v>75</v>
      </c>
      <c r="B53" s="118" t="s">
        <v>292</v>
      </c>
      <c r="C53" s="156" t="s">
        <v>216</v>
      </c>
      <c r="D53" s="157"/>
      <c r="E53" s="156">
        <v>3712296.42</v>
      </c>
      <c r="F53" s="157"/>
      <c r="G53" s="156"/>
      <c r="H53" s="157"/>
      <c r="I53" s="158"/>
      <c r="J53" s="159"/>
    </row>
    <row r="54" spans="1:10" ht="31" x14ac:dyDescent="0.35">
      <c r="A54" s="96" t="s">
        <v>76</v>
      </c>
      <c r="B54" s="119" t="s">
        <v>270</v>
      </c>
      <c r="C54" s="156" t="s">
        <v>216</v>
      </c>
      <c r="D54" s="157"/>
      <c r="E54" s="156">
        <v>3842506.04</v>
      </c>
      <c r="F54" s="157"/>
      <c r="G54" s="156"/>
      <c r="H54" s="157"/>
      <c r="I54" s="158"/>
      <c r="J54" s="159"/>
    </row>
    <row r="55" spans="1:10" ht="31" x14ac:dyDescent="0.35">
      <c r="A55" s="96" t="s">
        <v>77</v>
      </c>
      <c r="B55" s="119" t="s">
        <v>271</v>
      </c>
      <c r="C55" s="156" t="s">
        <v>216</v>
      </c>
      <c r="D55" s="157"/>
      <c r="E55" s="156">
        <v>3971565.54</v>
      </c>
      <c r="F55" s="157"/>
      <c r="G55" s="156"/>
      <c r="H55" s="157"/>
      <c r="I55" s="158"/>
      <c r="J55" s="159"/>
    </row>
    <row r="56" spans="1:10" ht="31" x14ac:dyDescent="0.35">
      <c r="A56" s="96" t="s">
        <v>78</v>
      </c>
      <c r="B56" s="119" t="s">
        <v>272</v>
      </c>
      <c r="C56" s="156" t="s">
        <v>216</v>
      </c>
      <c r="D56" s="157"/>
      <c r="E56" s="154">
        <v>4106098.51</v>
      </c>
      <c r="F56" s="155"/>
      <c r="G56" s="156"/>
      <c r="H56" s="157"/>
      <c r="I56" s="158"/>
      <c r="J56" s="159"/>
    </row>
    <row r="57" spans="1:10" ht="31" x14ac:dyDescent="0.35">
      <c r="A57" s="96" t="s">
        <v>79</v>
      </c>
      <c r="B57" s="119" t="s">
        <v>273</v>
      </c>
      <c r="C57" s="156" t="s">
        <v>216</v>
      </c>
      <c r="D57" s="157"/>
      <c r="E57" s="154">
        <v>4334236.25</v>
      </c>
      <c r="F57" s="155"/>
      <c r="G57" s="156"/>
      <c r="H57" s="157"/>
      <c r="I57" s="158"/>
      <c r="J57" s="159"/>
    </row>
    <row r="58" spans="1:10" ht="31" x14ac:dyDescent="0.35">
      <c r="A58" s="96" t="s">
        <v>80</v>
      </c>
      <c r="B58" s="119" t="s">
        <v>274</v>
      </c>
      <c r="C58" s="156" t="s">
        <v>216</v>
      </c>
      <c r="D58" s="157"/>
      <c r="E58" s="156">
        <v>4568689.3499999996</v>
      </c>
      <c r="F58" s="157"/>
      <c r="G58" s="156"/>
      <c r="H58" s="157"/>
      <c r="I58" s="158"/>
      <c r="J58" s="159"/>
    </row>
    <row r="59" spans="1:10" ht="31" x14ac:dyDescent="0.35">
      <c r="A59" s="96" t="s">
        <v>81</v>
      </c>
      <c r="B59" s="119" t="s">
        <v>275</v>
      </c>
      <c r="C59" s="156" t="s">
        <v>216</v>
      </c>
      <c r="D59" s="157"/>
      <c r="E59" s="156">
        <v>4912438.4400000004</v>
      </c>
      <c r="F59" s="157"/>
      <c r="G59" s="156"/>
      <c r="H59" s="157"/>
      <c r="I59" s="158"/>
      <c r="J59" s="159"/>
    </row>
    <row r="60" spans="1:10" ht="31" x14ac:dyDescent="0.35">
      <c r="A60" s="96" t="s">
        <v>82</v>
      </c>
      <c r="B60" s="119" t="s">
        <v>293</v>
      </c>
      <c r="C60" s="156"/>
      <c r="D60" s="157"/>
      <c r="E60" s="158"/>
      <c r="F60" s="159"/>
      <c r="G60" s="156" t="s">
        <v>216</v>
      </c>
      <c r="H60" s="157"/>
      <c r="I60" s="154">
        <v>2719313.19</v>
      </c>
      <c r="J60" s="155"/>
    </row>
    <row r="61" spans="1:10" ht="31" x14ac:dyDescent="0.35">
      <c r="A61" s="96" t="s">
        <v>83</v>
      </c>
      <c r="B61" s="119" t="s">
        <v>276</v>
      </c>
      <c r="C61" s="156"/>
      <c r="D61" s="157"/>
      <c r="E61" s="158"/>
      <c r="F61" s="159"/>
      <c r="G61" s="156" t="s">
        <v>216</v>
      </c>
      <c r="H61" s="157"/>
      <c r="I61" s="154">
        <v>4029453.98</v>
      </c>
      <c r="J61" s="155"/>
    </row>
    <row r="62" spans="1:10" ht="31" x14ac:dyDescent="0.35">
      <c r="A62" s="96" t="s">
        <v>84</v>
      </c>
      <c r="B62" s="119" t="s">
        <v>277</v>
      </c>
      <c r="C62" s="156"/>
      <c r="D62" s="157"/>
      <c r="E62" s="158"/>
      <c r="F62" s="159"/>
      <c r="G62" s="156" t="s">
        <v>216</v>
      </c>
      <c r="H62" s="157"/>
      <c r="I62" s="156">
        <v>2923406.51</v>
      </c>
      <c r="J62" s="157"/>
    </row>
    <row r="63" spans="1:10" ht="31" x14ac:dyDescent="0.35">
      <c r="A63" s="96" t="s">
        <v>85</v>
      </c>
      <c r="B63" s="119" t="s">
        <v>278</v>
      </c>
      <c r="C63" s="156"/>
      <c r="D63" s="157"/>
      <c r="E63" s="158"/>
      <c r="F63" s="159"/>
      <c r="G63" s="156" t="s">
        <v>216</v>
      </c>
      <c r="H63" s="157"/>
      <c r="I63" s="154">
        <v>2680478.33</v>
      </c>
      <c r="J63" s="155"/>
    </row>
    <row r="64" spans="1:10" ht="31" x14ac:dyDescent="0.35">
      <c r="A64" s="96" t="s">
        <v>86</v>
      </c>
      <c r="B64" s="119" t="s">
        <v>279</v>
      </c>
      <c r="C64" s="156"/>
      <c r="D64" s="157"/>
      <c r="E64" s="158"/>
      <c r="F64" s="159"/>
      <c r="G64" s="156" t="s">
        <v>216</v>
      </c>
      <c r="H64" s="157"/>
      <c r="I64" s="156">
        <v>3460900.81</v>
      </c>
      <c r="J64" s="157"/>
    </row>
    <row r="65" spans="1:10" ht="31" x14ac:dyDescent="0.35">
      <c r="A65" s="96" t="s">
        <v>87</v>
      </c>
      <c r="B65" s="119" t="s">
        <v>280</v>
      </c>
      <c r="C65" s="156"/>
      <c r="D65" s="157"/>
      <c r="E65" s="158"/>
      <c r="F65" s="159"/>
      <c r="G65" s="156" t="s">
        <v>216</v>
      </c>
      <c r="H65" s="157"/>
      <c r="I65" s="156">
        <v>5094283.9400000004</v>
      </c>
      <c r="J65" s="157"/>
    </row>
    <row r="66" spans="1:10" ht="62" x14ac:dyDescent="0.35">
      <c r="A66" s="96" t="s">
        <v>88</v>
      </c>
      <c r="B66" s="119" t="s">
        <v>281</v>
      </c>
      <c r="C66" s="156" t="s">
        <v>216</v>
      </c>
      <c r="D66" s="157"/>
      <c r="E66" s="156">
        <v>9397934.7799999993</v>
      </c>
      <c r="F66" s="157"/>
      <c r="G66" s="156"/>
      <c r="H66" s="157"/>
      <c r="I66" s="158"/>
      <c r="J66" s="159"/>
    </row>
    <row r="67" spans="1:10" ht="46.5" x14ac:dyDescent="0.35">
      <c r="A67" s="96" t="s">
        <v>89</v>
      </c>
      <c r="B67" s="119" t="s">
        <v>282</v>
      </c>
      <c r="C67" s="156" t="s">
        <v>216</v>
      </c>
      <c r="D67" s="157"/>
      <c r="E67" s="156">
        <v>9531275.0500000007</v>
      </c>
      <c r="F67" s="157"/>
      <c r="G67" s="156"/>
      <c r="H67" s="157"/>
      <c r="I67" s="158"/>
      <c r="J67" s="159"/>
    </row>
    <row r="68" spans="1:10" ht="46.5" x14ac:dyDescent="0.35">
      <c r="A68" s="96" t="s">
        <v>90</v>
      </c>
      <c r="B68" s="119" t="s">
        <v>283</v>
      </c>
      <c r="C68" s="156" t="s">
        <v>216</v>
      </c>
      <c r="D68" s="157"/>
      <c r="E68" s="156">
        <v>9663899.5500000007</v>
      </c>
      <c r="F68" s="157"/>
      <c r="G68" s="156"/>
      <c r="H68" s="157"/>
      <c r="I68" s="158"/>
      <c r="J68" s="159"/>
    </row>
    <row r="69" spans="1:10" ht="46.5" x14ac:dyDescent="0.35">
      <c r="A69" s="96" t="s">
        <v>91</v>
      </c>
      <c r="B69" s="119" t="s">
        <v>284</v>
      </c>
      <c r="C69" s="156" t="s">
        <v>216</v>
      </c>
      <c r="D69" s="157"/>
      <c r="E69" s="154">
        <v>9798432.5299999993</v>
      </c>
      <c r="F69" s="155"/>
      <c r="G69" s="156"/>
      <c r="H69" s="157"/>
      <c r="I69" s="158"/>
      <c r="J69" s="159"/>
    </row>
    <row r="70" spans="1:10" ht="46.5" x14ac:dyDescent="0.35">
      <c r="A70" s="96" t="s">
        <v>92</v>
      </c>
      <c r="B70" s="119" t="s">
        <v>285</v>
      </c>
      <c r="C70" s="156" t="s">
        <v>216</v>
      </c>
      <c r="D70" s="157"/>
      <c r="E70" s="156">
        <v>10123598.15</v>
      </c>
      <c r="F70" s="157"/>
      <c r="G70" s="156"/>
      <c r="H70" s="157"/>
      <c r="I70" s="158"/>
      <c r="J70" s="159"/>
    </row>
    <row r="71" spans="1:10" ht="46.5" x14ac:dyDescent="0.35">
      <c r="A71" s="96" t="s">
        <v>93</v>
      </c>
      <c r="B71" s="119" t="s">
        <v>286</v>
      </c>
      <c r="C71" s="156" t="s">
        <v>216</v>
      </c>
      <c r="D71" s="157"/>
      <c r="E71" s="156">
        <v>10390846.640000001</v>
      </c>
      <c r="F71" s="157"/>
      <c r="G71" s="156"/>
      <c r="H71" s="157"/>
      <c r="I71" s="158"/>
      <c r="J71" s="159"/>
    </row>
    <row r="72" spans="1:10" ht="46.5" x14ac:dyDescent="0.35">
      <c r="A72" s="96" t="s">
        <v>94</v>
      </c>
      <c r="B72" s="119" t="s">
        <v>287</v>
      </c>
      <c r="C72" s="156" t="s">
        <v>216</v>
      </c>
      <c r="D72" s="157"/>
      <c r="E72" s="156">
        <v>10739049.98</v>
      </c>
      <c r="F72" s="157"/>
      <c r="G72" s="156"/>
      <c r="H72" s="157"/>
      <c r="I72" s="158"/>
      <c r="J72" s="159"/>
    </row>
    <row r="73" spans="1:10" ht="46.5" x14ac:dyDescent="0.35">
      <c r="A73" s="96" t="s">
        <v>95</v>
      </c>
      <c r="B73" s="117" t="s">
        <v>96</v>
      </c>
      <c r="C73" s="167"/>
      <c r="D73" s="168"/>
      <c r="E73" s="158"/>
      <c r="F73" s="159"/>
      <c r="G73" s="156" t="s">
        <v>216</v>
      </c>
      <c r="H73" s="157"/>
      <c r="I73" s="156">
        <v>9563936.7599999998</v>
      </c>
      <c r="J73" s="157"/>
    </row>
    <row r="74" spans="1:10" ht="46.5" x14ac:dyDescent="0.35">
      <c r="A74" s="96" t="s">
        <v>97</v>
      </c>
      <c r="B74" s="117" t="s">
        <v>98</v>
      </c>
      <c r="C74" s="167"/>
      <c r="D74" s="168"/>
      <c r="E74" s="158"/>
      <c r="F74" s="159"/>
      <c r="G74" s="156" t="s">
        <v>216</v>
      </c>
      <c r="H74" s="157"/>
      <c r="I74" s="156">
        <v>9691784.1600000001</v>
      </c>
      <c r="J74" s="157"/>
    </row>
    <row r="75" spans="1:10" ht="46.5" x14ac:dyDescent="0.35">
      <c r="A75" s="96" t="s">
        <v>99</v>
      </c>
      <c r="B75" s="117" t="s">
        <v>100</v>
      </c>
      <c r="C75" s="167"/>
      <c r="D75" s="168"/>
      <c r="E75" s="158"/>
      <c r="F75" s="159"/>
      <c r="G75" s="156" t="s">
        <v>216</v>
      </c>
      <c r="H75" s="157"/>
      <c r="I75" s="156">
        <v>9851049.2400000002</v>
      </c>
      <c r="J75" s="157"/>
    </row>
    <row r="76" spans="1:10" ht="46.5" x14ac:dyDescent="0.35">
      <c r="A76" s="96" t="s">
        <v>101</v>
      </c>
      <c r="B76" s="117" t="s">
        <v>102</v>
      </c>
      <c r="C76" s="167"/>
      <c r="D76" s="168"/>
      <c r="E76" s="158"/>
      <c r="F76" s="159"/>
      <c r="G76" s="156" t="s">
        <v>216</v>
      </c>
      <c r="H76" s="157"/>
      <c r="I76" s="156">
        <v>10282841.310000001</v>
      </c>
      <c r="J76" s="157"/>
    </row>
    <row r="77" spans="1:10" ht="46.5" x14ac:dyDescent="0.35">
      <c r="A77" s="96" t="s">
        <v>103</v>
      </c>
      <c r="B77" s="117" t="s">
        <v>104</v>
      </c>
      <c r="C77" s="167"/>
      <c r="D77" s="168"/>
      <c r="E77" s="158"/>
      <c r="F77" s="159"/>
      <c r="G77" s="156" t="s">
        <v>216</v>
      </c>
      <c r="H77" s="157"/>
      <c r="I77" s="156">
        <v>10517560.119999999</v>
      </c>
      <c r="J77" s="157"/>
    </row>
    <row r="78" spans="1:10" ht="46.5" x14ac:dyDescent="0.35">
      <c r="A78" s="96" t="s">
        <v>105</v>
      </c>
      <c r="B78" s="117" t="s">
        <v>106</v>
      </c>
      <c r="C78" s="167"/>
      <c r="D78" s="168"/>
      <c r="E78" s="158"/>
      <c r="F78" s="159"/>
      <c r="G78" s="156" t="s">
        <v>216</v>
      </c>
      <c r="H78" s="157"/>
      <c r="I78" s="154">
        <v>10893107.859999999</v>
      </c>
      <c r="J78" s="155"/>
    </row>
    <row r="79" spans="1:10" ht="51" customHeight="1" x14ac:dyDescent="0.3">
      <c r="A79" s="104" t="s">
        <v>356</v>
      </c>
      <c r="B79" s="164" t="s">
        <v>357</v>
      </c>
      <c r="C79" s="165"/>
      <c r="D79" s="165"/>
      <c r="E79" s="165"/>
      <c r="F79" s="165"/>
      <c r="G79" s="165"/>
      <c r="H79" s="165"/>
      <c r="I79" s="165"/>
      <c r="J79" s="166"/>
    </row>
    <row r="80" spans="1:10" ht="40.5" customHeight="1" x14ac:dyDescent="0.35">
      <c r="A80" s="96" t="s">
        <v>358</v>
      </c>
      <c r="B80" s="116" t="s">
        <v>363</v>
      </c>
      <c r="C80" s="169" t="s">
        <v>216</v>
      </c>
      <c r="D80" s="157"/>
      <c r="E80" s="156" t="s">
        <v>216</v>
      </c>
      <c r="F80" s="157"/>
      <c r="G80" s="156" t="s">
        <v>216</v>
      </c>
      <c r="H80" s="157"/>
      <c r="I80" s="97" t="s">
        <v>216</v>
      </c>
      <c r="J80" s="122" t="s">
        <v>216</v>
      </c>
    </row>
    <row r="81" spans="1:10" ht="27" customHeight="1" x14ac:dyDescent="0.35">
      <c r="A81" s="96" t="s">
        <v>359</v>
      </c>
      <c r="B81" s="116" t="s">
        <v>364</v>
      </c>
      <c r="C81" s="169" t="s">
        <v>216</v>
      </c>
      <c r="D81" s="157"/>
      <c r="E81" s="156" t="s">
        <v>216</v>
      </c>
      <c r="F81" s="157"/>
      <c r="G81" s="156" t="s">
        <v>216</v>
      </c>
      <c r="H81" s="157"/>
      <c r="I81" s="97" t="s">
        <v>216</v>
      </c>
      <c r="J81" s="122" t="s">
        <v>216</v>
      </c>
    </row>
    <row r="82" spans="1:10" ht="46.5" x14ac:dyDescent="0.35">
      <c r="A82" s="96" t="s">
        <v>360</v>
      </c>
      <c r="B82" s="116" t="s">
        <v>365</v>
      </c>
      <c r="C82" s="169" t="s">
        <v>216</v>
      </c>
      <c r="D82" s="157"/>
      <c r="E82" s="156" t="s">
        <v>216</v>
      </c>
      <c r="F82" s="157"/>
      <c r="G82" s="156" t="s">
        <v>216</v>
      </c>
      <c r="H82" s="157"/>
      <c r="I82" s="97" t="s">
        <v>216</v>
      </c>
      <c r="J82" s="122" t="s">
        <v>216</v>
      </c>
    </row>
    <row r="83" spans="1:10" ht="31" x14ac:dyDescent="0.35">
      <c r="A83" s="96" t="s">
        <v>361</v>
      </c>
      <c r="B83" s="116" t="s">
        <v>354</v>
      </c>
      <c r="C83" s="169" t="s">
        <v>216</v>
      </c>
      <c r="D83" s="157"/>
      <c r="E83" s="156" t="s">
        <v>216</v>
      </c>
      <c r="F83" s="157"/>
      <c r="G83" s="156" t="s">
        <v>216</v>
      </c>
      <c r="H83" s="157"/>
      <c r="I83" s="97">
        <v>155033.35</v>
      </c>
      <c r="J83" s="122">
        <v>336556.82</v>
      </c>
    </row>
    <row r="84" spans="1:10" ht="46.5" x14ac:dyDescent="0.35">
      <c r="A84" s="96" t="s">
        <v>362</v>
      </c>
      <c r="B84" s="116" t="s">
        <v>355</v>
      </c>
      <c r="C84" s="156" t="s">
        <v>216</v>
      </c>
      <c r="D84" s="157"/>
      <c r="E84" s="156" t="s">
        <v>216</v>
      </c>
      <c r="F84" s="157"/>
      <c r="G84" s="156" t="s">
        <v>216</v>
      </c>
      <c r="H84" s="157"/>
      <c r="I84" s="125">
        <v>1398368.72</v>
      </c>
      <c r="J84" s="122">
        <v>1398368.72</v>
      </c>
    </row>
    <row r="85" spans="1:10" ht="45.5" customHeight="1" x14ac:dyDescent="0.3">
      <c r="A85" s="104" t="s">
        <v>310</v>
      </c>
      <c r="B85" s="164" t="s">
        <v>311</v>
      </c>
      <c r="C85" s="165"/>
      <c r="D85" s="165"/>
      <c r="E85" s="165"/>
      <c r="F85" s="165"/>
      <c r="G85" s="165"/>
      <c r="H85" s="165"/>
      <c r="I85" s="165"/>
      <c r="J85" s="166"/>
    </row>
    <row r="86" spans="1:10" ht="15.5" x14ac:dyDescent="0.35">
      <c r="A86" s="96" t="s">
        <v>312</v>
      </c>
      <c r="B86" s="117" t="s">
        <v>229</v>
      </c>
      <c r="C86" s="156" t="s">
        <v>216</v>
      </c>
      <c r="D86" s="157"/>
      <c r="E86" s="154">
        <v>13066.4</v>
      </c>
      <c r="F86" s="155"/>
      <c r="G86" s="156" t="s">
        <v>216</v>
      </c>
      <c r="H86" s="157"/>
      <c r="I86" s="154">
        <f>E86</f>
        <v>13066.4</v>
      </c>
      <c r="J86" s="155"/>
    </row>
    <row r="87" spans="1:10" ht="15.5" x14ac:dyDescent="0.35">
      <c r="A87" s="96" t="s">
        <v>313</v>
      </c>
      <c r="B87" s="117" t="s">
        <v>230</v>
      </c>
      <c r="C87" s="156" t="s">
        <v>216</v>
      </c>
      <c r="D87" s="157"/>
      <c r="E87" s="154">
        <v>18114.900000000001</v>
      </c>
      <c r="F87" s="155"/>
      <c r="G87" s="156" t="s">
        <v>216</v>
      </c>
      <c r="H87" s="157"/>
      <c r="I87" s="156">
        <f t="shared" ref="I87:I100" si="2">E87</f>
        <v>18114.900000000001</v>
      </c>
      <c r="J87" s="157"/>
    </row>
    <row r="88" spans="1:10" ht="15.5" x14ac:dyDescent="0.35">
      <c r="A88" s="96" t="s">
        <v>314</v>
      </c>
      <c r="B88" s="117" t="s">
        <v>231</v>
      </c>
      <c r="C88" s="156" t="s">
        <v>216</v>
      </c>
      <c r="D88" s="157"/>
      <c r="E88" s="154">
        <v>9219.75</v>
      </c>
      <c r="F88" s="155"/>
      <c r="G88" s="156" t="s">
        <v>216</v>
      </c>
      <c r="H88" s="157"/>
      <c r="I88" s="154">
        <f t="shared" si="2"/>
        <v>9219.75</v>
      </c>
      <c r="J88" s="155"/>
    </row>
    <row r="89" spans="1:10" ht="15.5" x14ac:dyDescent="0.35">
      <c r="A89" s="96" t="s">
        <v>315</v>
      </c>
      <c r="B89" s="117" t="s">
        <v>232</v>
      </c>
      <c r="C89" s="156" t="s">
        <v>216</v>
      </c>
      <c r="D89" s="157"/>
      <c r="E89" s="154">
        <v>7853.26</v>
      </c>
      <c r="F89" s="155"/>
      <c r="G89" s="156" t="s">
        <v>216</v>
      </c>
      <c r="H89" s="157"/>
      <c r="I89" s="154">
        <f t="shared" si="2"/>
        <v>7853.26</v>
      </c>
      <c r="J89" s="155"/>
    </row>
    <row r="90" spans="1:10" ht="15.5" x14ac:dyDescent="0.35">
      <c r="A90" s="96" t="s">
        <v>316</v>
      </c>
      <c r="B90" s="117" t="s">
        <v>233</v>
      </c>
      <c r="C90" s="156" t="s">
        <v>216</v>
      </c>
      <c r="D90" s="157"/>
      <c r="E90" s="154">
        <v>5506.49</v>
      </c>
      <c r="F90" s="155"/>
      <c r="G90" s="156" t="s">
        <v>216</v>
      </c>
      <c r="H90" s="157"/>
      <c r="I90" s="156">
        <f t="shared" si="2"/>
        <v>5506.49</v>
      </c>
      <c r="J90" s="157"/>
    </row>
    <row r="91" spans="1:10" ht="15.5" x14ac:dyDescent="0.35">
      <c r="A91" s="96" t="s">
        <v>317</v>
      </c>
      <c r="B91" s="117" t="s">
        <v>234</v>
      </c>
      <c r="C91" s="156" t="s">
        <v>216</v>
      </c>
      <c r="D91" s="157"/>
      <c r="E91" s="154">
        <v>4195.26</v>
      </c>
      <c r="F91" s="155"/>
      <c r="G91" s="156" t="s">
        <v>216</v>
      </c>
      <c r="H91" s="157"/>
      <c r="I91" s="154">
        <f t="shared" si="2"/>
        <v>4195.26</v>
      </c>
      <c r="J91" s="155"/>
    </row>
    <row r="92" spans="1:10" ht="15.5" x14ac:dyDescent="0.35">
      <c r="A92" s="96" t="s">
        <v>318</v>
      </c>
      <c r="B92" s="117" t="s">
        <v>235</v>
      </c>
      <c r="C92" s="156" t="s">
        <v>216</v>
      </c>
      <c r="D92" s="157"/>
      <c r="E92" s="154">
        <v>3891.27</v>
      </c>
      <c r="F92" s="155"/>
      <c r="G92" s="156" t="s">
        <v>216</v>
      </c>
      <c r="H92" s="157"/>
      <c r="I92" s="154">
        <f t="shared" si="2"/>
        <v>3891.27</v>
      </c>
      <c r="J92" s="155"/>
    </row>
    <row r="93" spans="1:10" ht="15.5" x14ac:dyDescent="0.35">
      <c r="A93" s="96" t="s">
        <v>319</v>
      </c>
      <c r="B93" s="116" t="s">
        <v>288</v>
      </c>
      <c r="C93" s="156" t="s">
        <v>216</v>
      </c>
      <c r="D93" s="157"/>
      <c r="E93" s="156" t="s">
        <v>216</v>
      </c>
      <c r="F93" s="157"/>
      <c r="G93" s="156" t="s">
        <v>216</v>
      </c>
      <c r="H93" s="157"/>
      <c r="I93" s="156" t="s">
        <v>216</v>
      </c>
      <c r="J93" s="157"/>
    </row>
    <row r="94" spans="1:10" ht="15.5" x14ac:dyDescent="0.35">
      <c r="A94" s="96" t="s">
        <v>320</v>
      </c>
      <c r="B94" s="117" t="s">
        <v>236</v>
      </c>
      <c r="C94" s="169" t="s">
        <v>216</v>
      </c>
      <c r="D94" s="157"/>
      <c r="E94" s="156">
        <v>27816.11</v>
      </c>
      <c r="F94" s="157"/>
      <c r="G94" s="156" t="s">
        <v>216</v>
      </c>
      <c r="H94" s="157"/>
      <c r="I94" s="156">
        <f t="shared" si="2"/>
        <v>27816.11</v>
      </c>
      <c r="J94" s="157"/>
    </row>
    <row r="95" spans="1:10" ht="15.5" x14ac:dyDescent="0.35">
      <c r="A95" s="96" t="s">
        <v>321</v>
      </c>
      <c r="B95" s="117" t="s">
        <v>237</v>
      </c>
      <c r="C95" s="169" t="s">
        <v>216</v>
      </c>
      <c r="D95" s="157"/>
      <c r="E95" s="154">
        <v>18168.02</v>
      </c>
      <c r="F95" s="155"/>
      <c r="G95" s="156" t="s">
        <v>216</v>
      </c>
      <c r="H95" s="157"/>
      <c r="I95" s="156">
        <f t="shared" si="2"/>
        <v>18168.02</v>
      </c>
      <c r="J95" s="157"/>
    </row>
    <row r="96" spans="1:10" ht="15.5" x14ac:dyDescent="0.35">
      <c r="A96" s="96" t="s">
        <v>322</v>
      </c>
      <c r="B96" s="117" t="s">
        <v>238</v>
      </c>
      <c r="C96" s="169" t="s">
        <v>216</v>
      </c>
      <c r="D96" s="157"/>
      <c r="E96" s="156">
        <v>8297.31</v>
      </c>
      <c r="F96" s="157"/>
      <c r="G96" s="156" t="s">
        <v>216</v>
      </c>
      <c r="H96" s="157"/>
      <c r="I96" s="156">
        <f t="shared" si="2"/>
        <v>8297.31</v>
      </c>
      <c r="J96" s="157"/>
    </row>
    <row r="97" spans="1:10" ht="15.5" x14ac:dyDescent="0.35">
      <c r="A97" s="96" t="s">
        <v>323</v>
      </c>
      <c r="B97" s="117" t="s">
        <v>239</v>
      </c>
      <c r="C97" s="169" t="s">
        <v>216</v>
      </c>
      <c r="D97" s="157"/>
      <c r="E97" s="156">
        <v>7871.02</v>
      </c>
      <c r="F97" s="157"/>
      <c r="G97" s="156" t="s">
        <v>216</v>
      </c>
      <c r="H97" s="157"/>
      <c r="I97" s="156">
        <f t="shared" si="2"/>
        <v>7871.02</v>
      </c>
      <c r="J97" s="157"/>
    </row>
    <row r="98" spans="1:10" ht="15.5" x14ac:dyDescent="0.35">
      <c r="A98" s="96" t="s">
        <v>324</v>
      </c>
      <c r="B98" s="117" t="s">
        <v>240</v>
      </c>
      <c r="C98" s="169" t="s">
        <v>216</v>
      </c>
      <c r="D98" s="157"/>
      <c r="E98" s="156">
        <v>5605.18</v>
      </c>
      <c r="F98" s="157"/>
      <c r="G98" s="156" t="s">
        <v>216</v>
      </c>
      <c r="H98" s="157"/>
      <c r="I98" s="156">
        <f t="shared" si="2"/>
        <v>5605.18</v>
      </c>
      <c r="J98" s="157"/>
    </row>
    <row r="99" spans="1:10" ht="15.5" x14ac:dyDescent="0.35">
      <c r="A99" s="96" t="s">
        <v>325</v>
      </c>
      <c r="B99" s="117" t="s">
        <v>241</v>
      </c>
      <c r="C99" s="169" t="s">
        <v>216</v>
      </c>
      <c r="D99" s="157"/>
      <c r="E99" s="154">
        <v>5222.4799999999996</v>
      </c>
      <c r="F99" s="155"/>
      <c r="G99" s="156" t="s">
        <v>216</v>
      </c>
      <c r="H99" s="157"/>
      <c r="I99" s="154">
        <f t="shared" si="2"/>
        <v>5222.4799999999996</v>
      </c>
      <c r="J99" s="155"/>
    </row>
    <row r="100" spans="1:10" ht="15.5" x14ac:dyDescent="0.35">
      <c r="A100" s="96" t="s">
        <v>326</v>
      </c>
      <c r="B100" s="117" t="s">
        <v>242</v>
      </c>
      <c r="C100" s="169" t="s">
        <v>216</v>
      </c>
      <c r="D100" s="157"/>
      <c r="E100" s="156">
        <v>3762.07</v>
      </c>
      <c r="F100" s="157"/>
      <c r="G100" s="156" t="s">
        <v>216</v>
      </c>
      <c r="H100" s="157"/>
      <c r="I100" s="156">
        <f t="shared" si="2"/>
        <v>3762.07</v>
      </c>
      <c r="J100" s="157"/>
    </row>
    <row r="101" spans="1:10" ht="15.5" x14ac:dyDescent="0.35">
      <c r="A101" s="96" t="s">
        <v>327</v>
      </c>
      <c r="B101" s="116" t="s">
        <v>289</v>
      </c>
      <c r="C101" s="169" t="s">
        <v>216</v>
      </c>
      <c r="D101" s="157"/>
      <c r="E101" s="169" t="s">
        <v>216</v>
      </c>
      <c r="F101" s="157"/>
      <c r="G101" s="156" t="s">
        <v>216</v>
      </c>
      <c r="H101" s="157"/>
      <c r="I101" s="156" t="s">
        <v>216</v>
      </c>
      <c r="J101" s="157"/>
    </row>
    <row r="102" spans="1:10" ht="15.5" x14ac:dyDescent="0.35">
      <c r="A102" s="96" t="s">
        <v>328</v>
      </c>
      <c r="B102" s="117" t="s">
        <v>243</v>
      </c>
      <c r="C102" s="169" t="s">
        <v>216</v>
      </c>
      <c r="D102" s="157"/>
      <c r="E102" s="156">
        <v>48462.02</v>
      </c>
      <c r="F102" s="157"/>
      <c r="G102" s="156" t="s">
        <v>216</v>
      </c>
      <c r="H102" s="157"/>
      <c r="I102" s="156">
        <f>E102</f>
        <v>48462.02</v>
      </c>
      <c r="J102" s="157"/>
    </row>
    <row r="103" spans="1:10" ht="15.5" x14ac:dyDescent="0.35">
      <c r="A103" s="96" t="s">
        <v>329</v>
      </c>
      <c r="B103" s="117" t="s">
        <v>244</v>
      </c>
      <c r="C103" s="169" t="s">
        <v>216</v>
      </c>
      <c r="D103" s="157"/>
      <c r="E103" s="156">
        <v>33358.53</v>
      </c>
      <c r="F103" s="157"/>
      <c r="G103" s="156" t="s">
        <v>216</v>
      </c>
      <c r="H103" s="157"/>
      <c r="I103" s="156">
        <f t="shared" ref="I103:I113" si="3">E103</f>
        <v>33358.53</v>
      </c>
      <c r="J103" s="157"/>
    </row>
    <row r="104" spans="1:10" ht="15.5" x14ac:dyDescent="0.35">
      <c r="A104" s="96" t="s">
        <v>330</v>
      </c>
      <c r="B104" s="117" t="s">
        <v>245</v>
      </c>
      <c r="C104" s="169" t="s">
        <v>216</v>
      </c>
      <c r="D104" s="157"/>
      <c r="E104" s="156">
        <v>21380.98</v>
      </c>
      <c r="F104" s="157"/>
      <c r="G104" s="156" t="s">
        <v>216</v>
      </c>
      <c r="H104" s="157"/>
      <c r="I104" s="156">
        <f t="shared" si="3"/>
        <v>21380.98</v>
      </c>
      <c r="J104" s="157"/>
    </row>
    <row r="105" spans="1:10" ht="15.5" x14ac:dyDescent="0.35">
      <c r="A105" s="96" t="s">
        <v>331</v>
      </c>
      <c r="B105" s="117" t="s">
        <v>246</v>
      </c>
      <c r="C105" s="169" t="s">
        <v>216</v>
      </c>
      <c r="D105" s="157"/>
      <c r="E105" s="156">
        <v>14306.24</v>
      </c>
      <c r="F105" s="157"/>
      <c r="G105" s="156" t="s">
        <v>216</v>
      </c>
      <c r="H105" s="157"/>
      <c r="I105" s="156">
        <f t="shared" si="3"/>
        <v>14306.24</v>
      </c>
      <c r="J105" s="157"/>
    </row>
    <row r="106" spans="1:10" ht="15.5" x14ac:dyDescent="0.35">
      <c r="A106" s="96" t="s">
        <v>332</v>
      </c>
      <c r="B106" s="117" t="s">
        <v>247</v>
      </c>
      <c r="C106" s="169" t="s">
        <v>216</v>
      </c>
      <c r="D106" s="157"/>
      <c r="E106" s="156">
        <v>11134.65</v>
      </c>
      <c r="F106" s="157"/>
      <c r="G106" s="156" t="s">
        <v>216</v>
      </c>
      <c r="H106" s="157"/>
      <c r="I106" s="156">
        <f t="shared" si="3"/>
        <v>11134.65</v>
      </c>
      <c r="J106" s="157"/>
    </row>
    <row r="107" spans="1:10" ht="15.5" x14ac:dyDescent="0.35">
      <c r="A107" s="96" t="s">
        <v>333</v>
      </c>
      <c r="B107" s="117" t="s">
        <v>248</v>
      </c>
      <c r="C107" s="169" t="s">
        <v>216</v>
      </c>
      <c r="D107" s="157"/>
      <c r="E107" s="156">
        <v>8986.2199999999993</v>
      </c>
      <c r="F107" s="157"/>
      <c r="G107" s="156" t="s">
        <v>216</v>
      </c>
      <c r="H107" s="157"/>
      <c r="I107" s="156">
        <f t="shared" si="3"/>
        <v>8986.2199999999993</v>
      </c>
      <c r="J107" s="157"/>
    </row>
    <row r="108" spans="1:10" ht="15.5" x14ac:dyDescent="0.35">
      <c r="A108" s="96" t="s">
        <v>334</v>
      </c>
      <c r="B108" s="117" t="s">
        <v>249</v>
      </c>
      <c r="C108" s="169" t="s">
        <v>216</v>
      </c>
      <c r="D108" s="157"/>
      <c r="E108" s="156">
        <v>7249.08</v>
      </c>
      <c r="F108" s="157"/>
      <c r="G108" s="156" t="s">
        <v>216</v>
      </c>
      <c r="H108" s="157"/>
      <c r="I108" s="156">
        <f t="shared" si="3"/>
        <v>7249.08</v>
      </c>
      <c r="J108" s="157"/>
    </row>
    <row r="109" spans="1:10" ht="15.5" x14ac:dyDescent="0.35">
      <c r="A109" s="96" t="s">
        <v>335</v>
      </c>
      <c r="B109" s="117" t="s">
        <v>250</v>
      </c>
      <c r="C109" s="169" t="s">
        <v>216</v>
      </c>
      <c r="D109" s="157"/>
      <c r="E109" s="156">
        <v>46770.25</v>
      </c>
      <c r="F109" s="157"/>
      <c r="G109" s="156" t="s">
        <v>216</v>
      </c>
      <c r="H109" s="157"/>
      <c r="I109" s="156">
        <f t="shared" si="3"/>
        <v>46770.25</v>
      </c>
      <c r="J109" s="157"/>
    </row>
    <row r="110" spans="1:10" ht="15.5" x14ac:dyDescent="0.35">
      <c r="A110" s="96" t="s">
        <v>336</v>
      </c>
      <c r="B110" s="117" t="s">
        <v>251</v>
      </c>
      <c r="C110" s="169" t="s">
        <v>216</v>
      </c>
      <c r="D110" s="157"/>
      <c r="E110" s="156">
        <v>29997.15</v>
      </c>
      <c r="F110" s="157"/>
      <c r="G110" s="156" t="s">
        <v>216</v>
      </c>
      <c r="H110" s="157"/>
      <c r="I110" s="156">
        <f t="shared" si="3"/>
        <v>29997.15</v>
      </c>
      <c r="J110" s="157"/>
    </row>
    <row r="111" spans="1:10" ht="15.5" x14ac:dyDescent="0.35">
      <c r="A111" s="96" t="s">
        <v>337</v>
      </c>
      <c r="B111" s="117" t="s">
        <v>252</v>
      </c>
      <c r="C111" s="169" t="s">
        <v>216</v>
      </c>
      <c r="D111" s="157"/>
      <c r="E111" s="154">
        <v>19063.16</v>
      </c>
      <c r="F111" s="155"/>
      <c r="G111" s="156" t="s">
        <v>216</v>
      </c>
      <c r="H111" s="157"/>
      <c r="I111" s="154">
        <f t="shared" si="3"/>
        <v>19063.16</v>
      </c>
      <c r="J111" s="155"/>
    </row>
    <row r="112" spans="1:10" ht="15.5" x14ac:dyDescent="0.35">
      <c r="A112" s="96" t="s">
        <v>338</v>
      </c>
      <c r="B112" s="117" t="s">
        <v>253</v>
      </c>
      <c r="C112" s="169" t="s">
        <v>216</v>
      </c>
      <c r="D112" s="157"/>
      <c r="E112" s="156">
        <v>16689.8</v>
      </c>
      <c r="F112" s="157"/>
      <c r="G112" s="156" t="s">
        <v>216</v>
      </c>
      <c r="H112" s="157"/>
      <c r="I112" s="156">
        <f t="shared" si="3"/>
        <v>16689.8</v>
      </c>
      <c r="J112" s="157"/>
    </row>
    <row r="113" spans="1:10" ht="15.5" x14ac:dyDescent="0.35">
      <c r="A113" s="96" t="s">
        <v>339</v>
      </c>
      <c r="B113" s="117" t="s">
        <v>254</v>
      </c>
      <c r="C113" s="169" t="s">
        <v>216</v>
      </c>
      <c r="D113" s="157"/>
      <c r="E113" s="156">
        <v>5619.83</v>
      </c>
      <c r="F113" s="157"/>
      <c r="G113" s="156" t="s">
        <v>216</v>
      </c>
      <c r="H113" s="157"/>
      <c r="I113" s="156">
        <f t="shared" si="3"/>
        <v>5619.83</v>
      </c>
      <c r="J113" s="157"/>
    </row>
    <row r="114" spans="1:10" ht="15.5" x14ac:dyDescent="0.35">
      <c r="A114" s="96" t="s">
        <v>340</v>
      </c>
      <c r="B114" s="117" t="s">
        <v>255</v>
      </c>
      <c r="C114" s="156" t="s">
        <v>216</v>
      </c>
      <c r="D114" s="157"/>
      <c r="E114" s="156">
        <v>6484.19</v>
      </c>
      <c r="F114" s="157"/>
      <c r="G114" s="156" t="s">
        <v>216</v>
      </c>
      <c r="H114" s="157"/>
      <c r="I114" s="156">
        <f>E114</f>
        <v>6484.19</v>
      </c>
      <c r="J114" s="157"/>
    </row>
    <row r="115" spans="1:10" ht="15.5" x14ac:dyDescent="0.35">
      <c r="A115" s="96" t="s">
        <v>341</v>
      </c>
      <c r="B115" s="117" t="s">
        <v>256</v>
      </c>
      <c r="C115" s="156" t="s">
        <v>216</v>
      </c>
      <c r="D115" s="157"/>
      <c r="E115" s="154">
        <v>8920.2099999999991</v>
      </c>
      <c r="F115" s="155"/>
      <c r="G115" s="156" t="s">
        <v>216</v>
      </c>
      <c r="H115" s="157"/>
      <c r="I115" s="154">
        <f>E115</f>
        <v>8920.2099999999991</v>
      </c>
      <c r="J115" s="155"/>
    </row>
    <row r="116" spans="1:10" ht="15.5" x14ac:dyDescent="0.35">
      <c r="A116" s="96" t="s">
        <v>342</v>
      </c>
      <c r="B116" s="117" t="s">
        <v>257</v>
      </c>
      <c r="C116" s="156" t="s">
        <v>216</v>
      </c>
      <c r="D116" s="157"/>
      <c r="E116" s="156" t="s">
        <v>216</v>
      </c>
      <c r="F116" s="157"/>
      <c r="G116" s="156" t="s">
        <v>216</v>
      </c>
      <c r="H116" s="157"/>
      <c r="I116" s="156" t="s">
        <v>216</v>
      </c>
      <c r="J116" s="157"/>
    </row>
    <row r="117" spans="1:10" ht="15.5" x14ac:dyDescent="0.35">
      <c r="A117" s="96" t="s">
        <v>343</v>
      </c>
      <c r="B117" s="117" t="s">
        <v>258</v>
      </c>
      <c r="C117" s="156" t="s">
        <v>216</v>
      </c>
      <c r="D117" s="157"/>
      <c r="E117" s="156" t="s">
        <v>216</v>
      </c>
      <c r="F117" s="157"/>
      <c r="G117" s="156" t="s">
        <v>216</v>
      </c>
      <c r="H117" s="157"/>
      <c r="I117" s="156" t="s">
        <v>216</v>
      </c>
      <c r="J117" s="157"/>
    </row>
    <row r="118" spans="1:10" ht="15.5" x14ac:dyDescent="0.35">
      <c r="A118" s="96" t="s">
        <v>344</v>
      </c>
      <c r="B118" s="116" t="s">
        <v>290</v>
      </c>
      <c r="C118" s="169" t="s">
        <v>216</v>
      </c>
      <c r="D118" s="157"/>
      <c r="E118" s="156" t="s">
        <v>216</v>
      </c>
      <c r="F118" s="157"/>
      <c r="G118" s="156" t="s">
        <v>216</v>
      </c>
      <c r="H118" s="157"/>
      <c r="I118" s="156" t="s">
        <v>216</v>
      </c>
      <c r="J118" s="157"/>
    </row>
    <row r="119" spans="1:10" x14ac:dyDescent="0.3">
      <c r="A119" s="174" t="s">
        <v>345</v>
      </c>
      <c r="B119" s="174"/>
      <c r="C119" s="174"/>
      <c r="D119" s="174"/>
      <c r="E119" s="174"/>
      <c r="F119" s="174"/>
      <c r="G119" s="174"/>
      <c r="H119" s="174"/>
      <c r="I119" s="174"/>
      <c r="J119" s="174"/>
    </row>
    <row r="120" spans="1:10" ht="58.5" customHeight="1" x14ac:dyDescent="0.3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</row>
  </sheetData>
  <mergeCells count="369">
    <mergeCell ref="C28:F28"/>
    <mergeCell ref="C29:F29"/>
    <mergeCell ref="C30:F30"/>
    <mergeCell ref="G28:J28"/>
    <mergeCell ref="G29:J29"/>
    <mergeCell ref="G30:J30"/>
    <mergeCell ref="B79:J79"/>
    <mergeCell ref="C82:D82"/>
    <mergeCell ref="E82:F82"/>
    <mergeCell ref="G82:H82"/>
    <mergeCell ref="G75:H75"/>
    <mergeCell ref="C76:D76"/>
    <mergeCell ref="G76:H76"/>
    <mergeCell ref="C65:D65"/>
    <mergeCell ref="G65:H65"/>
    <mergeCell ref="C66:D66"/>
    <mergeCell ref="G66:H66"/>
    <mergeCell ref="C67:D67"/>
    <mergeCell ref="G67:H67"/>
    <mergeCell ref="C68:D68"/>
    <mergeCell ref="G68:H68"/>
    <mergeCell ref="E64:F64"/>
    <mergeCell ref="C60:D60"/>
    <mergeCell ref="G60:H60"/>
    <mergeCell ref="C73:D73"/>
    <mergeCell ref="G73:H73"/>
    <mergeCell ref="E72:F72"/>
    <mergeCell ref="C74:D74"/>
    <mergeCell ref="G74:H74"/>
    <mergeCell ref="C75:D75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A14:B16"/>
    <mergeCell ref="C14:J14"/>
    <mergeCell ref="C15:F15"/>
    <mergeCell ref="G15:J15"/>
    <mergeCell ref="B17:J17"/>
    <mergeCell ref="A20:B20"/>
    <mergeCell ref="A22:J22"/>
    <mergeCell ref="A24:B26"/>
    <mergeCell ref="C24:J24"/>
    <mergeCell ref="C25:F25"/>
    <mergeCell ref="G25:J25"/>
    <mergeCell ref="C18:D18"/>
    <mergeCell ref="C19:D19"/>
    <mergeCell ref="C20:D20"/>
    <mergeCell ref="G18:H18"/>
    <mergeCell ref="G19:H19"/>
    <mergeCell ref="G20:H20"/>
    <mergeCell ref="A119:J120"/>
    <mergeCell ref="C117:D117"/>
    <mergeCell ref="G117:H117"/>
    <mergeCell ref="C118:D118"/>
    <mergeCell ref="G118:H118"/>
    <mergeCell ref="E118:F118"/>
    <mergeCell ref="I118:J118"/>
    <mergeCell ref="C113:D113"/>
    <mergeCell ref="G113:H113"/>
    <mergeCell ref="C114:D114"/>
    <mergeCell ref="G114:H114"/>
    <mergeCell ref="C115:D115"/>
    <mergeCell ref="E115:F115"/>
    <mergeCell ref="G115:H115"/>
    <mergeCell ref="I115:J115"/>
    <mergeCell ref="C116:D116"/>
    <mergeCell ref="E116:F116"/>
    <mergeCell ref="G116:H116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E110:F110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E99:F99"/>
    <mergeCell ref="C93:D93"/>
    <mergeCell ref="G93:H93"/>
    <mergeCell ref="C94:D94"/>
    <mergeCell ref="G94:H94"/>
    <mergeCell ref="C95:D95"/>
    <mergeCell ref="G95:H95"/>
    <mergeCell ref="C96:D96"/>
    <mergeCell ref="G96:H96"/>
    <mergeCell ref="C97:D97"/>
    <mergeCell ref="G97:H97"/>
    <mergeCell ref="E93:F93"/>
    <mergeCell ref="C90:D90"/>
    <mergeCell ref="G90:H90"/>
    <mergeCell ref="C91:D91"/>
    <mergeCell ref="G91:H91"/>
    <mergeCell ref="C92:D92"/>
    <mergeCell ref="G92:H92"/>
    <mergeCell ref="E91:F91"/>
    <mergeCell ref="I91:J91"/>
    <mergeCell ref="E92:F92"/>
    <mergeCell ref="I92:J92"/>
    <mergeCell ref="C61:D61"/>
    <mergeCell ref="G61:H61"/>
    <mergeCell ref="C62:D62"/>
    <mergeCell ref="G62:H62"/>
    <mergeCell ref="C63:D63"/>
    <mergeCell ref="G63:H63"/>
    <mergeCell ref="C64:D64"/>
    <mergeCell ref="G64:H64"/>
    <mergeCell ref="C47:D47"/>
    <mergeCell ref="G47:H47"/>
    <mergeCell ref="C48:D48"/>
    <mergeCell ref="G48:H48"/>
    <mergeCell ref="C49:D49"/>
    <mergeCell ref="G49:H49"/>
    <mergeCell ref="C50:D50"/>
    <mergeCell ref="G50:H50"/>
    <mergeCell ref="C51:D51"/>
    <mergeCell ref="G51:H51"/>
    <mergeCell ref="E47:F47"/>
    <mergeCell ref="E57:F57"/>
    <mergeCell ref="E53:F53"/>
    <mergeCell ref="C44:D44"/>
    <mergeCell ref="G44:H44"/>
    <mergeCell ref="C45:D45"/>
    <mergeCell ref="G45:H45"/>
    <mergeCell ref="C46:D46"/>
    <mergeCell ref="G46:H46"/>
    <mergeCell ref="E44:F44"/>
    <mergeCell ref="I44:J44"/>
    <mergeCell ref="E45:F45"/>
    <mergeCell ref="I45:J45"/>
    <mergeCell ref="E46:F46"/>
    <mergeCell ref="I46:J46"/>
    <mergeCell ref="C40:D40"/>
    <mergeCell ref="G40:H40"/>
    <mergeCell ref="C41:D41"/>
    <mergeCell ref="G41:H41"/>
    <mergeCell ref="C42:D42"/>
    <mergeCell ref="G42:H42"/>
    <mergeCell ref="C43:D43"/>
    <mergeCell ref="G43:H43"/>
    <mergeCell ref="I43:J43"/>
    <mergeCell ref="C37:D37"/>
    <mergeCell ref="G37:H37"/>
    <mergeCell ref="E34:F34"/>
    <mergeCell ref="I34:J34"/>
    <mergeCell ref="E35:F35"/>
    <mergeCell ref="I35:J35"/>
    <mergeCell ref="C38:D38"/>
    <mergeCell ref="G38:H38"/>
    <mergeCell ref="C39:D39"/>
    <mergeCell ref="G39:H39"/>
    <mergeCell ref="E33:F33"/>
    <mergeCell ref="I33:J33"/>
    <mergeCell ref="C34:D34"/>
    <mergeCell ref="G34:H34"/>
    <mergeCell ref="C35:D35"/>
    <mergeCell ref="G35:H35"/>
    <mergeCell ref="C36:D36"/>
    <mergeCell ref="E36:F36"/>
    <mergeCell ref="G36:H36"/>
    <mergeCell ref="I36:J36"/>
    <mergeCell ref="A6:J6"/>
    <mergeCell ref="A7:J7"/>
    <mergeCell ref="A8:J8"/>
    <mergeCell ref="A9:J9"/>
    <mergeCell ref="A10:J10"/>
    <mergeCell ref="A11:J11"/>
    <mergeCell ref="I116:J116"/>
    <mergeCell ref="E117:F117"/>
    <mergeCell ref="I117:J117"/>
    <mergeCell ref="E111:F111"/>
    <mergeCell ref="I111:J111"/>
    <mergeCell ref="E112:F112"/>
    <mergeCell ref="I112:J112"/>
    <mergeCell ref="E113:F113"/>
    <mergeCell ref="I113:J113"/>
    <mergeCell ref="E114:F114"/>
    <mergeCell ref="I114:J114"/>
    <mergeCell ref="E107:F107"/>
    <mergeCell ref="I107:J107"/>
    <mergeCell ref="E108:F108"/>
    <mergeCell ref="I108:J108"/>
    <mergeCell ref="E109:F109"/>
    <mergeCell ref="I109:J109"/>
    <mergeCell ref="B31:J31"/>
    <mergeCell ref="I110:J110"/>
    <mergeCell ref="E103:F103"/>
    <mergeCell ref="I103:J103"/>
    <mergeCell ref="E104:F104"/>
    <mergeCell ref="I104:J104"/>
    <mergeCell ref="E105:F105"/>
    <mergeCell ref="I105:J105"/>
    <mergeCell ref="E106:F106"/>
    <mergeCell ref="I106:J106"/>
    <mergeCell ref="I99:J99"/>
    <mergeCell ref="E100:F100"/>
    <mergeCell ref="I100:J100"/>
    <mergeCell ref="E101:F101"/>
    <mergeCell ref="I101:J101"/>
    <mergeCell ref="E102:F102"/>
    <mergeCell ref="I102:J102"/>
    <mergeCell ref="E95:F95"/>
    <mergeCell ref="I95:J95"/>
    <mergeCell ref="E96:F96"/>
    <mergeCell ref="I96:J96"/>
    <mergeCell ref="E97:F97"/>
    <mergeCell ref="I97:J97"/>
    <mergeCell ref="E98:F98"/>
    <mergeCell ref="I98:J98"/>
    <mergeCell ref="I93:J93"/>
    <mergeCell ref="E94:F94"/>
    <mergeCell ref="I94:J94"/>
    <mergeCell ref="E86:F86"/>
    <mergeCell ref="I86:J86"/>
    <mergeCell ref="E87:F87"/>
    <mergeCell ref="I87:J87"/>
    <mergeCell ref="E88:F88"/>
    <mergeCell ref="I88:J88"/>
    <mergeCell ref="E90:F90"/>
    <mergeCell ref="I90:J90"/>
    <mergeCell ref="E89:F89"/>
    <mergeCell ref="G89:H89"/>
    <mergeCell ref="I89:J89"/>
    <mergeCell ref="C86:D86"/>
    <mergeCell ref="G86:H86"/>
    <mergeCell ref="C87:D87"/>
    <mergeCell ref="G87:H87"/>
    <mergeCell ref="C88:D88"/>
    <mergeCell ref="G88:H88"/>
    <mergeCell ref="C89:D89"/>
    <mergeCell ref="E76:F76"/>
    <mergeCell ref="I76:J76"/>
    <mergeCell ref="E77:F77"/>
    <mergeCell ref="I77:J77"/>
    <mergeCell ref="E78:F78"/>
    <mergeCell ref="I78:J78"/>
    <mergeCell ref="C77:D77"/>
    <mergeCell ref="G77:H77"/>
    <mergeCell ref="C78:D78"/>
    <mergeCell ref="G78:H78"/>
    <mergeCell ref="E84:F84"/>
    <mergeCell ref="G84:H84"/>
    <mergeCell ref="C84:D84"/>
    <mergeCell ref="I72:J72"/>
    <mergeCell ref="E73:F73"/>
    <mergeCell ref="I73:J73"/>
    <mergeCell ref="E74:F74"/>
    <mergeCell ref="I74:J74"/>
    <mergeCell ref="E75:F75"/>
    <mergeCell ref="I75:J75"/>
    <mergeCell ref="B85:J85"/>
    <mergeCell ref="E68:F68"/>
    <mergeCell ref="I68:J68"/>
    <mergeCell ref="E69:F69"/>
    <mergeCell ref="I69:J69"/>
    <mergeCell ref="E70:F70"/>
    <mergeCell ref="I70:J70"/>
    <mergeCell ref="E71:F71"/>
    <mergeCell ref="I71:J71"/>
    <mergeCell ref="C69:D69"/>
    <mergeCell ref="G69:H69"/>
    <mergeCell ref="C70:D70"/>
    <mergeCell ref="G70:H70"/>
    <mergeCell ref="C71:D71"/>
    <mergeCell ref="G71:H71"/>
    <mergeCell ref="C72:D72"/>
    <mergeCell ref="G72:H72"/>
    <mergeCell ref="I64:J64"/>
    <mergeCell ref="E65:F65"/>
    <mergeCell ref="I65:J65"/>
    <mergeCell ref="E66:F66"/>
    <mergeCell ref="I66:J66"/>
    <mergeCell ref="E67:F67"/>
    <mergeCell ref="I67:J67"/>
    <mergeCell ref="E60:F60"/>
    <mergeCell ref="I60:J60"/>
    <mergeCell ref="E61:F61"/>
    <mergeCell ref="I61:J61"/>
    <mergeCell ref="E62:F62"/>
    <mergeCell ref="I62:J62"/>
    <mergeCell ref="E63:F63"/>
    <mergeCell ref="I63:J63"/>
    <mergeCell ref="I57:J57"/>
    <mergeCell ref="E58:F58"/>
    <mergeCell ref="I58:J58"/>
    <mergeCell ref="E59:F59"/>
    <mergeCell ref="I59:J59"/>
    <mergeCell ref="C56:D56"/>
    <mergeCell ref="E56:F56"/>
    <mergeCell ref="G56:H56"/>
    <mergeCell ref="I56:J56"/>
    <mergeCell ref="C57:D57"/>
    <mergeCell ref="G57:H57"/>
    <mergeCell ref="C58:D58"/>
    <mergeCell ref="G58:H58"/>
    <mergeCell ref="C59:D59"/>
    <mergeCell ref="G59:H59"/>
    <mergeCell ref="I53:J53"/>
    <mergeCell ref="E54:F54"/>
    <mergeCell ref="I54:J54"/>
    <mergeCell ref="E55:F55"/>
    <mergeCell ref="I55:J55"/>
    <mergeCell ref="E48:F48"/>
    <mergeCell ref="I48:J48"/>
    <mergeCell ref="E49:F49"/>
    <mergeCell ref="I49:J49"/>
    <mergeCell ref="E50:F50"/>
    <mergeCell ref="I50:J50"/>
    <mergeCell ref="E51:F51"/>
    <mergeCell ref="I51:J51"/>
    <mergeCell ref="B52:J52"/>
    <mergeCell ref="C53:D53"/>
    <mergeCell ref="G53:H53"/>
    <mergeCell ref="C54:D54"/>
    <mergeCell ref="G54:H54"/>
    <mergeCell ref="C55:D55"/>
    <mergeCell ref="G55:H55"/>
    <mergeCell ref="M12:AB12"/>
    <mergeCell ref="A12:J12"/>
    <mergeCell ref="A30:B30"/>
    <mergeCell ref="I47:J47"/>
    <mergeCell ref="E40:F40"/>
    <mergeCell ref="I40:J40"/>
    <mergeCell ref="E41:F41"/>
    <mergeCell ref="I41:J41"/>
    <mergeCell ref="E42:F42"/>
    <mergeCell ref="I42:J42"/>
    <mergeCell ref="E43:F43"/>
    <mergeCell ref="E37:F37"/>
    <mergeCell ref="I37:J37"/>
    <mergeCell ref="E38:F38"/>
    <mergeCell ref="I38:J38"/>
    <mergeCell ref="E39:F39"/>
    <mergeCell ref="I39:J39"/>
    <mergeCell ref="B27:J27"/>
    <mergeCell ref="C32:D32"/>
    <mergeCell ref="E32:F32"/>
    <mergeCell ref="G32:H32"/>
    <mergeCell ref="I32:J32"/>
    <mergeCell ref="C33:D33"/>
    <mergeCell ref="G33:H33"/>
  </mergeCells>
  <pageMargins left="0.78740157480314965" right="0.39370078740157483" top="0.39370078740157483" bottom="0.39370078740157483" header="0.31496062992125984" footer="0.31496062992125984"/>
  <pageSetup paperSize="9" scale="20" fitToHeight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55"/>
  <sheetViews>
    <sheetView zoomScale="75" zoomScaleNormal="75" zoomScaleSheetLayoutView="75" workbookViewId="0">
      <selection activeCell="BR9" sqref="BR9"/>
    </sheetView>
  </sheetViews>
  <sheetFormatPr defaultColWidth="9.1796875" defaultRowHeight="14" x14ac:dyDescent="0.35"/>
  <cols>
    <col min="1" max="5" width="0.81640625" style="141" customWidth="1"/>
    <col min="6" max="6" width="2.36328125" style="141" customWidth="1"/>
    <col min="7" max="9" width="0.81640625" style="141" customWidth="1"/>
    <col min="10" max="64" width="1" style="18" customWidth="1"/>
    <col min="65" max="65" width="7.453125" style="18" customWidth="1"/>
    <col min="66" max="66" width="3.1796875" style="18" customWidth="1"/>
    <col min="67" max="67" width="17.26953125" style="27" customWidth="1"/>
    <col min="68" max="68" width="14.453125" style="17" customWidth="1"/>
    <col min="69" max="69" width="17.1796875" style="17" customWidth="1"/>
    <col min="70" max="70" width="13.81640625" style="17" bestFit="1" customWidth="1"/>
    <col min="71" max="71" width="12.7265625" style="18" bestFit="1" customWidth="1"/>
    <col min="72" max="72" width="16.26953125" style="18" bestFit="1" customWidth="1"/>
    <col min="73" max="73" width="14.7265625" style="18" customWidth="1"/>
    <col min="74" max="74" width="12.54296875" style="18" customWidth="1"/>
    <col min="75" max="75" width="13.08984375" style="19" customWidth="1"/>
    <col min="76" max="76" width="10.08984375" style="19" customWidth="1"/>
    <col min="77" max="77" width="15.453125" style="19" customWidth="1"/>
    <col min="78" max="78" width="15.1796875" style="20" customWidth="1"/>
    <col min="79" max="79" width="15.26953125" style="20" customWidth="1"/>
    <col min="80" max="82" width="9.1796875" style="20"/>
    <col min="83" max="83" width="16.1796875" style="20" customWidth="1"/>
    <col min="84" max="84" width="15.26953125" style="20" customWidth="1"/>
    <col min="85" max="88" width="9.1796875" style="20"/>
    <col min="89" max="89" width="11.81640625" style="20" customWidth="1"/>
    <col min="90" max="90" width="9.1796875" style="20"/>
    <col min="91" max="91" width="13.81640625" style="20" customWidth="1"/>
    <col min="92" max="96" width="9.1796875" style="20"/>
    <col min="97" max="104" width="9.1796875" style="21"/>
    <col min="105" max="16384" width="9.1796875" style="18"/>
  </cols>
  <sheetData>
    <row r="1" spans="1:74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3"/>
      <c r="BP1" s="134" t="s">
        <v>151</v>
      </c>
      <c r="BQ1" s="132"/>
    </row>
    <row r="2" spans="1:74" ht="16.5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4" t="s">
        <v>43</v>
      </c>
      <c r="BQ2" s="135"/>
    </row>
    <row r="3" spans="1:74" ht="16.5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4" t="s">
        <v>44</v>
      </c>
      <c r="BQ3" s="132"/>
    </row>
    <row r="4" spans="1:74" ht="16.5" customHeight="1" x14ac:dyDescent="0.3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4" t="s">
        <v>45</v>
      </c>
      <c r="BQ4" s="132"/>
    </row>
    <row r="5" spans="1:74" ht="16.5" customHeight="1" x14ac:dyDescent="0.3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</row>
    <row r="6" spans="1:74" ht="22.5" customHeight="1" x14ac:dyDescent="0.35">
      <c r="A6" s="217" t="s">
        <v>152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</row>
    <row r="7" spans="1:74" ht="31.5" customHeight="1" x14ac:dyDescent="0.35">
      <c r="A7" s="187" t="s">
        <v>153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</row>
    <row r="8" spans="1:74" ht="14.15" x14ac:dyDescent="0.35">
      <c r="A8" s="188"/>
      <c r="B8" s="188"/>
      <c r="C8" s="188"/>
      <c r="D8" s="188"/>
      <c r="E8" s="188"/>
      <c r="F8" s="188"/>
      <c r="G8" s="188"/>
      <c r="H8" s="188"/>
      <c r="I8" s="188"/>
      <c r="BQ8" s="136"/>
    </row>
    <row r="9" spans="1:74" ht="100.5" customHeight="1" x14ac:dyDescent="0.35">
      <c r="A9" s="189"/>
      <c r="B9" s="190"/>
      <c r="C9" s="190"/>
      <c r="D9" s="190"/>
      <c r="E9" s="190"/>
      <c r="F9" s="190"/>
      <c r="G9" s="190"/>
      <c r="H9" s="190"/>
      <c r="I9" s="191"/>
      <c r="J9" s="218" t="s">
        <v>13</v>
      </c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20"/>
      <c r="BO9" s="137" t="s">
        <v>154</v>
      </c>
      <c r="BP9" s="138" t="s">
        <v>124</v>
      </c>
      <c r="BQ9" s="139" t="s">
        <v>155</v>
      </c>
      <c r="BR9" s="29"/>
      <c r="BS9" s="21"/>
    </row>
    <row r="10" spans="1:74" ht="26" customHeight="1" x14ac:dyDescent="0.35">
      <c r="A10" s="192">
        <v>1</v>
      </c>
      <c r="B10" s="193"/>
      <c r="C10" s="193"/>
      <c r="D10" s="193"/>
      <c r="E10" s="193"/>
      <c r="F10" s="193"/>
      <c r="G10" s="193"/>
      <c r="H10" s="193"/>
      <c r="I10" s="194"/>
      <c r="J10" s="195" t="s">
        <v>58</v>
      </c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7"/>
    </row>
    <row r="11" spans="1:74" ht="17.149999999999999" customHeight="1" x14ac:dyDescent="0.35">
      <c r="A11" s="192"/>
      <c r="B11" s="193"/>
      <c r="C11" s="193"/>
      <c r="D11" s="193"/>
      <c r="E11" s="193"/>
      <c r="F11" s="193"/>
      <c r="G11" s="193"/>
      <c r="H11" s="193"/>
      <c r="I11" s="194"/>
      <c r="J11" s="195" t="s">
        <v>125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7"/>
      <c r="BS11" s="120"/>
      <c r="BT11" s="121"/>
    </row>
    <row r="12" spans="1:74" ht="15" customHeight="1" x14ac:dyDescent="0.35">
      <c r="A12" s="201" t="s">
        <v>126</v>
      </c>
      <c r="B12" s="202"/>
      <c r="C12" s="202"/>
      <c r="D12" s="202"/>
      <c r="E12" s="202"/>
      <c r="F12" s="202"/>
      <c r="G12" s="202"/>
      <c r="H12" s="202"/>
      <c r="I12" s="203"/>
      <c r="J12" s="198" t="s">
        <v>294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200"/>
      <c r="BO12" s="140">
        <v>362881.57</v>
      </c>
      <c r="BP12" s="26">
        <v>278.10000000000002</v>
      </c>
      <c r="BQ12" s="26">
        <f>BO12/BP12</f>
        <v>1304.8599999999999</v>
      </c>
      <c r="BS12" s="120"/>
      <c r="BU12" s="120"/>
      <c r="BV12" s="120"/>
    </row>
    <row r="13" spans="1:74" ht="15" customHeight="1" x14ac:dyDescent="0.35">
      <c r="A13" s="204"/>
      <c r="B13" s="205"/>
      <c r="C13" s="205"/>
      <c r="D13" s="205"/>
      <c r="E13" s="205"/>
      <c r="F13" s="205"/>
      <c r="G13" s="205"/>
      <c r="H13" s="205"/>
      <c r="I13" s="206"/>
      <c r="J13" s="198" t="s">
        <v>347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200"/>
      <c r="BO13" s="140">
        <v>481022.07</v>
      </c>
      <c r="BP13" s="26">
        <v>2286.77</v>
      </c>
      <c r="BQ13" s="26">
        <f>BO13/BP13</f>
        <v>210.35</v>
      </c>
      <c r="BR13" s="27"/>
      <c r="BS13" s="120"/>
      <c r="BU13" s="120"/>
      <c r="BV13" s="120"/>
    </row>
    <row r="14" spans="1:74" ht="15" customHeight="1" x14ac:dyDescent="0.35">
      <c r="A14" s="204"/>
      <c r="B14" s="205"/>
      <c r="C14" s="205"/>
      <c r="D14" s="205"/>
      <c r="E14" s="205"/>
      <c r="F14" s="205"/>
      <c r="G14" s="205"/>
      <c r="H14" s="205"/>
      <c r="I14" s="206"/>
      <c r="J14" s="198" t="s">
        <v>127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200"/>
      <c r="BO14" s="26">
        <v>97044.32</v>
      </c>
      <c r="BP14" s="26">
        <v>2346.9</v>
      </c>
      <c r="BQ14" s="26">
        <f t="shared" ref="BQ14:BQ15" si="0">BO14/BP14</f>
        <v>41.35</v>
      </c>
      <c r="BS14" s="120"/>
      <c r="BU14" s="120"/>
      <c r="BV14" s="120"/>
    </row>
    <row r="15" spans="1:74" ht="15" customHeight="1" x14ac:dyDescent="0.35">
      <c r="A15" s="207"/>
      <c r="B15" s="208"/>
      <c r="C15" s="208"/>
      <c r="D15" s="208"/>
      <c r="E15" s="208"/>
      <c r="F15" s="208"/>
      <c r="G15" s="208"/>
      <c r="H15" s="208"/>
      <c r="I15" s="209"/>
      <c r="J15" s="198" t="s">
        <v>128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200"/>
      <c r="BO15" s="26">
        <v>12658.58</v>
      </c>
      <c r="BP15" s="26">
        <v>944.67</v>
      </c>
      <c r="BQ15" s="26">
        <f t="shared" si="0"/>
        <v>13.4</v>
      </c>
      <c r="BS15" s="120"/>
      <c r="BU15" s="120"/>
      <c r="BV15" s="120"/>
    </row>
    <row r="16" spans="1:74" ht="15" customHeight="1" x14ac:dyDescent="0.35">
      <c r="A16" s="22"/>
      <c r="B16" s="23"/>
      <c r="C16" s="23"/>
      <c r="D16" s="23"/>
      <c r="E16" s="23"/>
      <c r="F16" s="23"/>
      <c r="G16" s="23"/>
      <c r="H16" s="23"/>
      <c r="I16" s="24"/>
      <c r="J16" s="195" t="s">
        <v>129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7"/>
    </row>
    <row r="17" spans="1:81" ht="17" customHeight="1" x14ac:dyDescent="0.35">
      <c r="A17" s="201" t="s">
        <v>126</v>
      </c>
      <c r="B17" s="202"/>
      <c r="C17" s="202"/>
      <c r="D17" s="202"/>
      <c r="E17" s="202"/>
      <c r="F17" s="202"/>
      <c r="G17" s="202"/>
      <c r="H17" s="202"/>
      <c r="I17" s="203"/>
      <c r="J17" s="198" t="s">
        <v>294</v>
      </c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200"/>
      <c r="BO17" s="140">
        <v>31179.22</v>
      </c>
      <c r="BP17" s="26">
        <v>33.33</v>
      </c>
      <c r="BQ17" s="26">
        <f t="shared" ref="BQ17:BQ18" si="1">BO17/BP17</f>
        <v>935.47</v>
      </c>
      <c r="BS17" s="120"/>
    </row>
    <row r="18" spans="1:81" ht="16.5" customHeight="1" x14ac:dyDescent="0.35">
      <c r="A18" s="207"/>
      <c r="B18" s="208"/>
      <c r="C18" s="208"/>
      <c r="D18" s="208"/>
      <c r="E18" s="208"/>
      <c r="F18" s="208"/>
      <c r="G18" s="208"/>
      <c r="H18" s="208"/>
      <c r="I18" s="209"/>
      <c r="J18" s="198" t="s">
        <v>347</v>
      </c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200"/>
      <c r="BO18" s="26">
        <v>97447.5</v>
      </c>
      <c r="BP18" s="26">
        <v>708.4</v>
      </c>
      <c r="BQ18" s="26">
        <f t="shared" si="1"/>
        <v>137.56</v>
      </c>
      <c r="BR18" s="29"/>
      <c r="BS18" s="120"/>
      <c r="BT18" s="21"/>
      <c r="BU18" s="21"/>
      <c r="BV18" s="30"/>
      <c r="BW18" s="20"/>
      <c r="BX18" s="20"/>
      <c r="BY18" s="20"/>
    </row>
    <row r="19" spans="1:81" ht="31.5" customHeight="1" x14ac:dyDescent="0.35">
      <c r="A19" s="185" t="s">
        <v>130</v>
      </c>
      <c r="B19" s="185"/>
      <c r="C19" s="185"/>
      <c r="D19" s="185"/>
      <c r="E19" s="185"/>
      <c r="F19" s="185"/>
      <c r="G19" s="185"/>
      <c r="H19" s="185"/>
      <c r="I19" s="185"/>
      <c r="J19" s="186" t="s">
        <v>131</v>
      </c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Y19" s="31"/>
      <c r="BZ19" s="130"/>
      <c r="CA19" s="130"/>
      <c r="CB19" s="130"/>
      <c r="CC19" s="130"/>
    </row>
    <row r="20" spans="1:81" ht="21.5" hidden="1" customHeight="1" x14ac:dyDescent="0.35">
      <c r="A20" s="185" t="s">
        <v>18</v>
      </c>
      <c r="B20" s="185"/>
      <c r="C20" s="185"/>
      <c r="D20" s="185"/>
      <c r="E20" s="185"/>
      <c r="F20" s="185"/>
      <c r="G20" s="185"/>
      <c r="H20" s="185"/>
      <c r="I20" s="185"/>
      <c r="J20" s="210" t="s">
        <v>295</v>
      </c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6"/>
      <c r="BP20" s="25"/>
      <c r="BQ20" s="26"/>
      <c r="BR20" s="29"/>
      <c r="BS20" s="21"/>
      <c r="BT20" s="21"/>
      <c r="BU20" s="21"/>
      <c r="BV20" s="21"/>
      <c r="BW20" s="20"/>
      <c r="BY20" s="31"/>
      <c r="BZ20" s="130"/>
      <c r="CA20" s="130"/>
      <c r="CB20" s="130"/>
      <c r="CC20" s="130"/>
    </row>
    <row r="21" spans="1:81" ht="20.149999999999999" hidden="1" customHeight="1" x14ac:dyDescent="0.35">
      <c r="A21" s="185" t="s">
        <v>132</v>
      </c>
      <c r="B21" s="185"/>
      <c r="C21" s="185"/>
      <c r="D21" s="185"/>
      <c r="E21" s="185"/>
      <c r="F21" s="185"/>
      <c r="G21" s="185"/>
      <c r="H21" s="185"/>
      <c r="I21" s="185"/>
      <c r="J21" s="210" t="s">
        <v>296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6"/>
      <c r="BP21" s="25"/>
      <c r="BQ21" s="26"/>
      <c r="BR21" s="29"/>
      <c r="BS21" s="21"/>
      <c r="BT21" s="21"/>
      <c r="BU21" s="21"/>
      <c r="BV21" s="21"/>
      <c r="BW21" s="20"/>
    </row>
    <row r="22" spans="1:81" ht="19" hidden="1" customHeight="1" x14ac:dyDescent="0.35">
      <c r="A22" s="185" t="s">
        <v>132</v>
      </c>
      <c r="B22" s="185"/>
      <c r="C22" s="185"/>
      <c r="D22" s="185"/>
      <c r="E22" s="185"/>
      <c r="F22" s="185"/>
      <c r="G22" s="185"/>
      <c r="H22" s="185"/>
      <c r="I22" s="185"/>
      <c r="J22" s="210" t="s">
        <v>297</v>
      </c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6"/>
      <c r="BP22" s="25"/>
      <c r="BQ22" s="26"/>
      <c r="BR22" s="29"/>
      <c r="BS22" s="21"/>
      <c r="BT22" s="21"/>
      <c r="BU22" s="21"/>
      <c r="BV22" s="21"/>
      <c r="BW22" s="20"/>
      <c r="BZ22" s="184"/>
      <c r="CA22" s="184"/>
      <c r="CB22" s="184"/>
      <c r="CC22" s="184"/>
    </row>
    <row r="23" spans="1:81" ht="24.65" hidden="1" customHeight="1" x14ac:dyDescent="0.35">
      <c r="A23" s="185" t="s">
        <v>18</v>
      </c>
      <c r="B23" s="185"/>
      <c r="C23" s="185"/>
      <c r="D23" s="185"/>
      <c r="E23" s="185"/>
      <c r="F23" s="185"/>
      <c r="G23" s="185"/>
      <c r="H23" s="185"/>
      <c r="I23" s="185"/>
      <c r="J23" s="210" t="s">
        <v>298</v>
      </c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6"/>
      <c r="BP23" s="25"/>
      <c r="BQ23" s="26"/>
      <c r="BR23" s="29"/>
      <c r="BS23" s="21"/>
      <c r="BT23" s="32"/>
      <c r="BU23" s="21"/>
      <c r="BV23" s="32"/>
      <c r="BW23" s="20"/>
      <c r="BZ23" s="130"/>
      <c r="CA23" s="130"/>
      <c r="CB23" s="130"/>
    </row>
    <row r="24" spans="1:81" ht="20.5" hidden="1" customHeight="1" x14ac:dyDescent="0.35">
      <c r="A24" s="185" t="s">
        <v>132</v>
      </c>
      <c r="B24" s="185"/>
      <c r="C24" s="185"/>
      <c r="D24" s="185"/>
      <c r="E24" s="185"/>
      <c r="F24" s="185"/>
      <c r="G24" s="185"/>
      <c r="H24" s="185"/>
      <c r="I24" s="185"/>
      <c r="J24" s="210" t="s">
        <v>299</v>
      </c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6"/>
      <c r="BP24" s="25"/>
      <c r="BQ24" s="26"/>
      <c r="BR24" s="29"/>
      <c r="BS24" s="21"/>
      <c r="BT24" s="21"/>
      <c r="BU24" s="21"/>
      <c r="BV24" s="21"/>
      <c r="BW24" s="20"/>
    </row>
    <row r="25" spans="1:81" ht="22.5" hidden="1" customHeight="1" x14ac:dyDescent="0.35">
      <c r="A25" s="185" t="s">
        <v>133</v>
      </c>
      <c r="B25" s="185"/>
      <c r="C25" s="185"/>
      <c r="D25" s="185"/>
      <c r="E25" s="185"/>
      <c r="F25" s="185"/>
      <c r="G25" s="185"/>
      <c r="H25" s="185"/>
      <c r="I25" s="185"/>
      <c r="J25" s="198" t="s">
        <v>291</v>
      </c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200"/>
      <c r="BO25" s="26"/>
      <c r="BP25" s="25"/>
      <c r="BQ25" s="26"/>
      <c r="BR25" s="29"/>
      <c r="BS25" s="21"/>
      <c r="BT25" s="21"/>
      <c r="BU25" s="21"/>
      <c r="BV25" s="21"/>
      <c r="BW25" s="20"/>
    </row>
    <row r="26" spans="1:81" ht="20.5" hidden="1" customHeight="1" x14ac:dyDescent="0.35">
      <c r="A26" s="185" t="s">
        <v>132</v>
      </c>
      <c r="B26" s="185"/>
      <c r="C26" s="185"/>
      <c r="D26" s="185"/>
      <c r="E26" s="185"/>
      <c r="F26" s="185"/>
      <c r="G26" s="185"/>
      <c r="H26" s="185"/>
      <c r="I26" s="185"/>
      <c r="J26" s="198" t="s">
        <v>107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200"/>
      <c r="BO26" s="26"/>
      <c r="BP26" s="25"/>
      <c r="BQ26" s="26"/>
      <c r="BR26" s="29"/>
      <c r="BS26" s="21"/>
      <c r="BT26" s="21"/>
      <c r="BU26" s="21"/>
      <c r="BV26" s="21"/>
      <c r="BW26" s="20"/>
    </row>
    <row r="27" spans="1:81" ht="19" hidden="1" customHeight="1" x14ac:dyDescent="0.35">
      <c r="A27" s="185" t="s">
        <v>133</v>
      </c>
      <c r="B27" s="185"/>
      <c r="C27" s="185"/>
      <c r="D27" s="185"/>
      <c r="E27" s="185"/>
      <c r="F27" s="185"/>
      <c r="G27" s="185"/>
      <c r="H27" s="185"/>
      <c r="I27" s="185"/>
      <c r="J27" s="210" t="s">
        <v>134</v>
      </c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6"/>
      <c r="BP27" s="25"/>
      <c r="BQ27" s="26"/>
    </row>
    <row r="28" spans="1:81" ht="26.5" customHeight="1" x14ac:dyDescent="0.35">
      <c r="A28" s="192" t="s">
        <v>135</v>
      </c>
      <c r="B28" s="193"/>
      <c r="C28" s="193"/>
      <c r="D28" s="193"/>
      <c r="E28" s="193"/>
      <c r="F28" s="193"/>
      <c r="G28" s="193"/>
      <c r="H28" s="193"/>
      <c r="I28" s="194"/>
      <c r="J28" s="195" t="s">
        <v>136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7"/>
    </row>
    <row r="29" spans="1:81" ht="21.5" customHeight="1" x14ac:dyDescent="0.35">
      <c r="A29" s="185" t="s">
        <v>137</v>
      </c>
      <c r="B29" s="185"/>
      <c r="C29" s="185"/>
      <c r="D29" s="185"/>
      <c r="E29" s="185"/>
      <c r="F29" s="185"/>
      <c r="G29" s="185"/>
      <c r="H29" s="185"/>
      <c r="I29" s="185"/>
      <c r="J29" s="221" t="s">
        <v>138</v>
      </c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6"/>
      <c r="BP29" s="25"/>
      <c r="BQ29" s="26"/>
      <c r="BR29" s="27"/>
      <c r="BS29" s="33"/>
      <c r="BT29" s="33"/>
      <c r="BU29" s="33"/>
      <c r="BV29" s="33"/>
    </row>
    <row r="30" spans="1:81" ht="28" customHeight="1" x14ac:dyDescent="0.35">
      <c r="A30" s="185" t="s">
        <v>18</v>
      </c>
      <c r="B30" s="185"/>
      <c r="C30" s="185"/>
      <c r="D30" s="185"/>
      <c r="E30" s="185"/>
      <c r="F30" s="185"/>
      <c r="G30" s="185"/>
      <c r="H30" s="185"/>
      <c r="I30" s="185"/>
      <c r="J30" s="210" t="s">
        <v>139</v>
      </c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6">
        <v>792709.39</v>
      </c>
      <c r="BP30" s="25">
        <v>14.67</v>
      </c>
      <c r="BQ30" s="26">
        <f>BO30/BP30</f>
        <v>54036.09</v>
      </c>
      <c r="BR30" s="27"/>
      <c r="BS30" s="33"/>
      <c r="BT30" s="33"/>
      <c r="BU30" s="33"/>
      <c r="BV30" s="33"/>
    </row>
    <row r="31" spans="1:81" ht="26" customHeight="1" x14ac:dyDescent="0.35">
      <c r="A31" s="185" t="s">
        <v>132</v>
      </c>
      <c r="B31" s="185"/>
      <c r="C31" s="185"/>
      <c r="D31" s="185"/>
      <c r="E31" s="185"/>
      <c r="F31" s="185"/>
      <c r="G31" s="185"/>
      <c r="H31" s="185"/>
      <c r="I31" s="185"/>
      <c r="J31" s="210" t="s">
        <v>138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6">
        <v>1389431.11</v>
      </c>
      <c r="BP31" s="25">
        <v>136.83000000000001</v>
      </c>
      <c r="BQ31" s="26">
        <f>BO31/BP31</f>
        <v>10154.43</v>
      </c>
      <c r="BR31" s="16"/>
      <c r="BS31" s="34"/>
      <c r="BT31" s="34"/>
      <c r="BU31" s="34"/>
      <c r="BV31" s="34"/>
      <c r="BW31" s="28"/>
      <c r="BX31" s="28"/>
      <c r="BY31" s="28"/>
    </row>
    <row r="32" spans="1:81" ht="24.5" customHeight="1" x14ac:dyDescent="0.35">
      <c r="A32" s="185" t="s">
        <v>140</v>
      </c>
      <c r="B32" s="185"/>
      <c r="C32" s="185"/>
      <c r="D32" s="185"/>
      <c r="E32" s="185"/>
      <c r="F32" s="185"/>
      <c r="G32" s="185"/>
      <c r="H32" s="185"/>
      <c r="I32" s="185"/>
      <c r="J32" s="221" t="s">
        <v>141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6"/>
      <c r="BP32" s="25"/>
      <c r="BQ32" s="26"/>
      <c r="BR32" s="16"/>
      <c r="BS32" s="34"/>
      <c r="BT32" s="34"/>
      <c r="BU32" s="34"/>
      <c r="BV32" s="34"/>
      <c r="BW32" s="28"/>
      <c r="BX32" s="28"/>
      <c r="BY32" s="28"/>
    </row>
    <row r="33" spans="1:77" ht="25" customHeight="1" x14ac:dyDescent="0.35">
      <c r="A33" s="185" t="s">
        <v>18</v>
      </c>
      <c r="B33" s="185"/>
      <c r="C33" s="185"/>
      <c r="D33" s="185"/>
      <c r="E33" s="185"/>
      <c r="F33" s="185"/>
      <c r="G33" s="185"/>
      <c r="H33" s="185"/>
      <c r="I33" s="185"/>
      <c r="J33" s="210" t="s">
        <v>142</v>
      </c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6">
        <v>1580767.17</v>
      </c>
      <c r="BP33" s="25">
        <v>64.67</v>
      </c>
      <c r="BQ33" s="26">
        <f>BO33/BP33</f>
        <v>24443.59</v>
      </c>
      <c r="BR33" s="16"/>
      <c r="BS33" s="34"/>
      <c r="BT33" s="34"/>
      <c r="BU33" s="34"/>
      <c r="BV33" s="34"/>
      <c r="BW33" s="28"/>
      <c r="BX33" s="28"/>
      <c r="BY33" s="28"/>
    </row>
    <row r="34" spans="1:77" ht="25" customHeight="1" x14ac:dyDescent="0.35">
      <c r="A34" s="185" t="s">
        <v>132</v>
      </c>
      <c r="B34" s="185"/>
      <c r="C34" s="185"/>
      <c r="D34" s="185"/>
      <c r="E34" s="185"/>
      <c r="F34" s="185"/>
      <c r="G34" s="185"/>
      <c r="H34" s="185"/>
      <c r="I34" s="185"/>
      <c r="J34" s="210" t="s">
        <v>143</v>
      </c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6">
        <v>16087420.210000001</v>
      </c>
      <c r="BP34" s="25">
        <v>655.42</v>
      </c>
      <c r="BQ34" s="26">
        <f>BO34/BP34</f>
        <v>24545.21</v>
      </c>
      <c r="BR34" s="35"/>
      <c r="BS34" s="36"/>
      <c r="BT34" s="36"/>
      <c r="BU34" s="36"/>
      <c r="BV34" s="36"/>
      <c r="BW34" s="28"/>
      <c r="BX34" s="28"/>
      <c r="BY34" s="28"/>
    </row>
    <row r="35" spans="1:77" ht="22.5" customHeight="1" x14ac:dyDescent="0.35">
      <c r="A35" s="185" t="s">
        <v>144</v>
      </c>
      <c r="B35" s="185"/>
      <c r="C35" s="185"/>
      <c r="D35" s="185"/>
      <c r="E35" s="185"/>
      <c r="F35" s="185"/>
      <c r="G35" s="185"/>
      <c r="H35" s="185"/>
      <c r="I35" s="185"/>
      <c r="J35" s="221" t="s">
        <v>145</v>
      </c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6"/>
      <c r="BP35" s="25"/>
      <c r="BQ35" s="26"/>
      <c r="BR35" s="35"/>
      <c r="BS35" s="36"/>
      <c r="BT35" s="36"/>
      <c r="BU35" s="36"/>
      <c r="BV35" s="36"/>
      <c r="BW35" s="28"/>
      <c r="BX35" s="28"/>
      <c r="BY35" s="28"/>
    </row>
    <row r="36" spans="1:77" ht="15" hidden="1" customHeight="1" x14ac:dyDescent="0.35">
      <c r="A36" s="185" t="s">
        <v>133</v>
      </c>
      <c r="B36" s="185"/>
      <c r="C36" s="185"/>
      <c r="D36" s="185"/>
      <c r="E36" s="185"/>
      <c r="F36" s="185"/>
      <c r="G36" s="185"/>
      <c r="H36" s="185"/>
      <c r="I36" s="185"/>
      <c r="J36" s="198" t="s">
        <v>291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200"/>
      <c r="BO36" s="26"/>
      <c r="BP36" s="25"/>
      <c r="BQ36" s="26" t="e">
        <f t="shared" ref="BQ36:BQ37" si="2">BO36/BP36</f>
        <v>#DIV/0!</v>
      </c>
      <c r="BR36" s="35"/>
      <c r="BS36" s="36"/>
      <c r="BT36" s="36"/>
      <c r="BU36" s="36"/>
      <c r="BV36" s="36"/>
      <c r="BW36" s="28"/>
      <c r="BX36" s="28"/>
      <c r="BY36" s="28"/>
    </row>
    <row r="37" spans="1:77" ht="21.5" customHeight="1" x14ac:dyDescent="0.35">
      <c r="A37" s="185" t="s">
        <v>132</v>
      </c>
      <c r="B37" s="185"/>
      <c r="C37" s="185"/>
      <c r="D37" s="185"/>
      <c r="E37" s="185"/>
      <c r="F37" s="185"/>
      <c r="G37" s="185"/>
      <c r="H37" s="185"/>
      <c r="I37" s="185"/>
      <c r="J37" s="198" t="s">
        <v>352</v>
      </c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200"/>
      <c r="BO37" s="26">
        <v>839981.73</v>
      </c>
      <c r="BP37" s="25">
        <v>679.33</v>
      </c>
      <c r="BQ37" s="26">
        <f t="shared" si="2"/>
        <v>1236.49</v>
      </c>
      <c r="BR37" s="35"/>
      <c r="BS37" s="36"/>
      <c r="BT37" s="36"/>
      <c r="BU37" s="36"/>
      <c r="BV37" s="36"/>
      <c r="BW37" s="28"/>
      <c r="BX37" s="28"/>
      <c r="BY37" s="28"/>
    </row>
    <row r="38" spans="1:77" ht="19" hidden="1" customHeight="1" x14ac:dyDescent="0.35">
      <c r="A38" s="185" t="s">
        <v>132</v>
      </c>
      <c r="B38" s="185"/>
      <c r="C38" s="185"/>
      <c r="D38" s="185"/>
      <c r="E38" s="185"/>
      <c r="F38" s="185"/>
      <c r="G38" s="185"/>
      <c r="H38" s="185"/>
      <c r="I38" s="185"/>
      <c r="J38" s="210" t="s">
        <v>297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6"/>
      <c r="BP38" s="25"/>
      <c r="BQ38" s="26" t="e">
        <f>BO38/BP38</f>
        <v>#DIV/0!</v>
      </c>
      <c r="BR38" s="35"/>
      <c r="BS38" s="36"/>
      <c r="BT38" s="36"/>
      <c r="BU38" s="36"/>
      <c r="BV38" s="36"/>
      <c r="BW38" s="28"/>
      <c r="BX38" s="28"/>
      <c r="BY38" s="28"/>
    </row>
    <row r="39" spans="1:77" ht="26.5" customHeight="1" x14ac:dyDescent="0.35">
      <c r="A39" s="192" t="s">
        <v>146</v>
      </c>
      <c r="B39" s="193"/>
      <c r="C39" s="193"/>
      <c r="D39" s="193"/>
      <c r="E39" s="193"/>
      <c r="F39" s="193"/>
      <c r="G39" s="193"/>
      <c r="H39" s="193"/>
      <c r="I39" s="194"/>
      <c r="J39" s="211" t="s">
        <v>147</v>
      </c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3"/>
      <c r="BR39" s="35"/>
      <c r="BS39" s="36"/>
      <c r="BT39" s="36"/>
      <c r="BU39" s="36"/>
      <c r="BV39" s="36"/>
      <c r="BW39" s="28"/>
      <c r="BX39" s="28"/>
      <c r="BY39" s="28"/>
    </row>
    <row r="40" spans="1:77" ht="27.5" customHeight="1" x14ac:dyDescent="0.35">
      <c r="A40" s="185" t="s">
        <v>133</v>
      </c>
      <c r="B40" s="185"/>
      <c r="C40" s="185"/>
      <c r="D40" s="185"/>
      <c r="E40" s="185"/>
      <c r="F40" s="185"/>
      <c r="G40" s="185"/>
      <c r="H40" s="185"/>
      <c r="I40" s="185"/>
      <c r="J40" s="198" t="s">
        <v>134</v>
      </c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200"/>
      <c r="BO40" s="26">
        <v>6958148.29</v>
      </c>
      <c r="BP40" s="25">
        <v>541.16999999999996</v>
      </c>
      <c r="BQ40" s="26">
        <f>BO40/BP40</f>
        <v>12857.6</v>
      </c>
      <c r="BR40" s="35"/>
      <c r="BS40" s="36"/>
      <c r="BT40" s="36"/>
      <c r="BU40" s="36"/>
      <c r="BV40" s="36"/>
      <c r="BW40" s="28"/>
      <c r="BX40" s="28"/>
      <c r="BY40" s="28"/>
    </row>
    <row r="41" spans="1:77" ht="28.5" customHeight="1" x14ac:dyDescent="0.35">
      <c r="A41" s="192" t="s">
        <v>148</v>
      </c>
      <c r="B41" s="193"/>
      <c r="C41" s="193"/>
      <c r="D41" s="193"/>
      <c r="E41" s="193"/>
      <c r="F41" s="193"/>
      <c r="G41" s="193"/>
      <c r="H41" s="193"/>
      <c r="I41" s="194"/>
      <c r="J41" s="211" t="s">
        <v>149</v>
      </c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3"/>
      <c r="BO41" s="26"/>
      <c r="BP41" s="25"/>
      <c r="BQ41" s="26"/>
      <c r="BU41" s="36"/>
      <c r="BV41" s="36"/>
      <c r="BW41" s="28"/>
      <c r="BX41" s="28"/>
      <c r="BY41" s="28"/>
    </row>
    <row r="42" spans="1:77" ht="15" hidden="1" customHeight="1" x14ac:dyDescent="0.35">
      <c r="A42" s="214"/>
      <c r="B42" s="215"/>
      <c r="C42" s="215"/>
      <c r="D42" s="215"/>
      <c r="E42" s="215"/>
      <c r="F42" s="215"/>
      <c r="G42" s="215"/>
      <c r="H42" s="215"/>
      <c r="I42" s="216"/>
      <c r="J42" s="198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200"/>
      <c r="BO42" s="26"/>
      <c r="BP42" s="25"/>
      <c r="BQ42" s="26"/>
      <c r="BU42" s="36"/>
      <c r="BV42" s="36"/>
      <c r="BW42" s="28"/>
      <c r="BX42" s="28"/>
      <c r="BY42" s="28"/>
    </row>
    <row r="43" spans="1:77" ht="21.5" customHeight="1" x14ac:dyDescent="0.35">
      <c r="A43" s="192" t="s">
        <v>150</v>
      </c>
      <c r="B43" s="193"/>
      <c r="C43" s="193"/>
      <c r="D43" s="193"/>
      <c r="E43" s="193"/>
      <c r="F43" s="193"/>
      <c r="G43" s="193"/>
      <c r="H43" s="193"/>
      <c r="I43" s="194"/>
      <c r="J43" s="211" t="s">
        <v>60</v>
      </c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3"/>
      <c r="BO43" s="26"/>
      <c r="BP43" s="25"/>
      <c r="BQ43" s="26"/>
      <c r="BU43" s="36"/>
      <c r="BV43" s="36"/>
      <c r="BW43" s="28"/>
      <c r="BX43" s="28"/>
      <c r="BY43" s="28"/>
    </row>
    <row r="44" spans="1:77" ht="15" customHeight="1" x14ac:dyDescent="0.35">
      <c r="A44" s="192"/>
      <c r="B44" s="193"/>
      <c r="C44" s="193"/>
      <c r="D44" s="193"/>
      <c r="E44" s="193"/>
      <c r="F44" s="193"/>
      <c r="G44" s="193"/>
      <c r="H44" s="193"/>
      <c r="I44" s="194"/>
      <c r="J44" s="195" t="s">
        <v>125</v>
      </c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7"/>
      <c r="BS44" s="120"/>
      <c r="BT44" s="121"/>
      <c r="BW44" s="28"/>
      <c r="BX44" s="28"/>
      <c r="BY44" s="28"/>
    </row>
    <row r="45" spans="1:77" ht="16" customHeight="1" x14ac:dyDescent="0.35">
      <c r="A45" s="201" t="s">
        <v>126</v>
      </c>
      <c r="B45" s="202"/>
      <c r="C45" s="202"/>
      <c r="D45" s="202"/>
      <c r="E45" s="202"/>
      <c r="F45" s="202"/>
      <c r="G45" s="202"/>
      <c r="H45" s="202"/>
      <c r="I45" s="203"/>
      <c r="J45" s="198" t="s">
        <v>294</v>
      </c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200"/>
      <c r="BO45" s="26">
        <v>390457.96</v>
      </c>
      <c r="BP45" s="26">
        <f>BP12</f>
        <v>278.10000000000002</v>
      </c>
      <c r="BQ45" s="26">
        <f t="shared" ref="BQ45:BQ48" si="3">BO45/BP45</f>
        <v>1404.02</v>
      </c>
      <c r="BS45" s="120"/>
      <c r="BU45" s="120"/>
      <c r="BV45" s="120"/>
      <c r="BW45" s="28"/>
      <c r="BX45" s="28"/>
      <c r="BY45" s="28"/>
    </row>
    <row r="46" spans="1:77" ht="15" customHeight="1" x14ac:dyDescent="0.35">
      <c r="A46" s="204"/>
      <c r="B46" s="205"/>
      <c r="C46" s="205"/>
      <c r="D46" s="205"/>
      <c r="E46" s="205"/>
      <c r="F46" s="205"/>
      <c r="G46" s="205"/>
      <c r="H46" s="205"/>
      <c r="I46" s="206"/>
      <c r="J46" s="198" t="s">
        <v>347</v>
      </c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200"/>
      <c r="BO46" s="26">
        <v>517587.52</v>
      </c>
      <c r="BP46" s="26">
        <f>BP13</f>
        <v>2286.77</v>
      </c>
      <c r="BQ46" s="26">
        <f t="shared" si="3"/>
        <v>226.34</v>
      </c>
      <c r="BS46" s="120"/>
      <c r="BU46" s="120"/>
      <c r="BV46" s="120"/>
      <c r="BW46" s="28"/>
      <c r="BX46" s="28"/>
      <c r="BY46" s="28"/>
    </row>
    <row r="47" spans="1:77" ht="14" customHeight="1" x14ac:dyDescent="0.35">
      <c r="A47" s="204"/>
      <c r="B47" s="205"/>
      <c r="C47" s="205"/>
      <c r="D47" s="205"/>
      <c r="E47" s="205"/>
      <c r="F47" s="205"/>
      <c r="G47" s="205"/>
      <c r="H47" s="205"/>
      <c r="I47" s="206"/>
      <c r="J47" s="198" t="s">
        <v>127</v>
      </c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200"/>
      <c r="BO47" s="26">
        <v>104413.58</v>
      </c>
      <c r="BP47" s="26">
        <f>BP14</f>
        <v>2346.9</v>
      </c>
      <c r="BQ47" s="26">
        <f t="shared" si="3"/>
        <v>44.49</v>
      </c>
      <c r="BS47" s="120"/>
      <c r="BU47" s="120"/>
      <c r="BV47" s="120"/>
    </row>
    <row r="48" spans="1:77" ht="14" customHeight="1" x14ac:dyDescent="0.35">
      <c r="A48" s="207"/>
      <c r="B48" s="208"/>
      <c r="C48" s="208"/>
      <c r="D48" s="208"/>
      <c r="E48" s="208"/>
      <c r="F48" s="208"/>
      <c r="G48" s="208"/>
      <c r="H48" s="208"/>
      <c r="I48" s="209"/>
      <c r="J48" s="198" t="s">
        <v>128</v>
      </c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200"/>
      <c r="BO48" s="26">
        <v>13622.14</v>
      </c>
      <c r="BP48" s="26">
        <f>BP15</f>
        <v>944.67</v>
      </c>
      <c r="BQ48" s="26">
        <f t="shared" si="3"/>
        <v>14.42</v>
      </c>
      <c r="BS48" s="120"/>
      <c r="BU48" s="120"/>
      <c r="BV48" s="120"/>
    </row>
    <row r="49" spans="1:71" ht="14" customHeight="1" x14ac:dyDescent="0.35">
      <c r="A49" s="192"/>
      <c r="B49" s="193"/>
      <c r="C49" s="193"/>
      <c r="D49" s="193"/>
      <c r="E49" s="193"/>
      <c r="F49" s="193"/>
      <c r="G49" s="193"/>
      <c r="H49" s="193"/>
      <c r="I49" s="194"/>
      <c r="J49" s="195" t="s">
        <v>129</v>
      </c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7"/>
    </row>
    <row r="50" spans="1:71" ht="16" customHeight="1" x14ac:dyDescent="0.35">
      <c r="A50" s="201" t="s">
        <v>126</v>
      </c>
      <c r="B50" s="202"/>
      <c r="C50" s="202"/>
      <c r="D50" s="202"/>
      <c r="E50" s="202"/>
      <c r="F50" s="202"/>
      <c r="G50" s="202"/>
      <c r="H50" s="202"/>
      <c r="I50" s="203"/>
      <c r="J50" s="198" t="s">
        <v>294</v>
      </c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200"/>
      <c r="BO50" s="26">
        <v>29695.03</v>
      </c>
      <c r="BP50" s="26">
        <f>BP17</f>
        <v>33.33</v>
      </c>
      <c r="BQ50" s="26">
        <f t="shared" ref="BQ50:BQ51" si="4">BO50/BP50</f>
        <v>890.94</v>
      </c>
      <c r="BS50" s="120"/>
    </row>
    <row r="51" spans="1:71" ht="16" customHeight="1" x14ac:dyDescent="0.35">
      <c r="A51" s="207"/>
      <c r="B51" s="208"/>
      <c r="C51" s="208"/>
      <c r="D51" s="208"/>
      <c r="E51" s="208"/>
      <c r="F51" s="208"/>
      <c r="G51" s="208"/>
      <c r="H51" s="208"/>
      <c r="I51" s="209"/>
      <c r="J51" s="198" t="s">
        <v>347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200"/>
      <c r="BO51" s="26">
        <v>92807.48</v>
      </c>
      <c r="BP51" s="26">
        <f>BP18</f>
        <v>708.4</v>
      </c>
      <c r="BQ51" s="26">
        <f t="shared" si="4"/>
        <v>131.01</v>
      </c>
      <c r="BS51" s="120"/>
    </row>
    <row r="52" spans="1:71" ht="16" customHeight="1" x14ac:dyDescent="0.35"/>
    <row r="55" spans="1:71" x14ac:dyDescent="0.35">
      <c r="BP55" s="142"/>
    </row>
  </sheetData>
  <mergeCells count="81">
    <mergeCell ref="A44:I44"/>
    <mergeCell ref="J51:BN51"/>
    <mergeCell ref="J47:BN47"/>
    <mergeCell ref="J48:BN48"/>
    <mergeCell ref="A45:I48"/>
    <mergeCell ref="J46:BN46"/>
    <mergeCell ref="A49:I49"/>
    <mergeCell ref="J49:BQ49"/>
    <mergeCell ref="A50:I51"/>
    <mergeCell ref="J50:BN50"/>
    <mergeCell ref="J45:BN45"/>
    <mergeCell ref="J44:BQ44"/>
    <mergeCell ref="A39:I39"/>
    <mergeCell ref="J39:BQ39"/>
    <mergeCell ref="J41:BN41"/>
    <mergeCell ref="J42:BN42"/>
    <mergeCell ref="J38:BN38"/>
    <mergeCell ref="J40:BN40"/>
    <mergeCell ref="A40:I40"/>
    <mergeCell ref="A31:I31"/>
    <mergeCell ref="J31:BN31"/>
    <mergeCell ref="A32:I32"/>
    <mergeCell ref="J32:BN32"/>
    <mergeCell ref="A38:I38"/>
    <mergeCell ref="J33:BN33"/>
    <mergeCell ref="A34:I34"/>
    <mergeCell ref="A35:I35"/>
    <mergeCell ref="J37:BN37"/>
    <mergeCell ref="J35:BN35"/>
    <mergeCell ref="A36:I36"/>
    <mergeCell ref="A37:I37"/>
    <mergeCell ref="A33:I33"/>
    <mergeCell ref="J34:BN34"/>
    <mergeCell ref="J36:BN36"/>
    <mergeCell ref="J26:BN26"/>
    <mergeCell ref="A27:I27"/>
    <mergeCell ref="J27:BN27"/>
    <mergeCell ref="A30:I30"/>
    <mergeCell ref="A28:I28"/>
    <mergeCell ref="A29:I29"/>
    <mergeCell ref="J29:BN29"/>
    <mergeCell ref="J28:BQ28"/>
    <mergeCell ref="J30:BN30"/>
    <mergeCell ref="A26:I26"/>
    <mergeCell ref="J43:BN43"/>
    <mergeCell ref="A41:I41"/>
    <mergeCell ref="A42:I42"/>
    <mergeCell ref="A43:I43"/>
    <mergeCell ref="A6:BQ6"/>
    <mergeCell ref="J9:BN9"/>
    <mergeCell ref="A11:I11"/>
    <mergeCell ref="J11:BQ11"/>
    <mergeCell ref="J17:BN17"/>
    <mergeCell ref="J16:BQ16"/>
    <mergeCell ref="A17:I18"/>
    <mergeCell ref="J18:BN18"/>
    <mergeCell ref="A25:I25"/>
    <mergeCell ref="J25:BN25"/>
    <mergeCell ref="A20:I20"/>
    <mergeCell ref="J20:BN20"/>
    <mergeCell ref="J21:BN21"/>
    <mergeCell ref="A23:I23"/>
    <mergeCell ref="J23:BN23"/>
    <mergeCell ref="A24:I24"/>
    <mergeCell ref="J24:BN24"/>
    <mergeCell ref="BZ22:CC22"/>
    <mergeCell ref="A19:I19"/>
    <mergeCell ref="J19:BQ19"/>
    <mergeCell ref="A7:BQ7"/>
    <mergeCell ref="A8:I8"/>
    <mergeCell ref="A9:I9"/>
    <mergeCell ref="A10:I10"/>
    <mergeCell ref="J10:BQ10"/>
    <mergeCell ref="J12:BN12"/>
    <mergeCell ref="J13:BN13"/>
    <mergeCell ref="J14:BN14"/>
    <mergeCell ref="A12:I15"/>
    <mergeCell ref="J15:BN15"/>
    <mergeCell ref="A22:I22"/>
    <mergeCell ref="J22:BN22"/>
    <mergeCell ref="A21:I2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="75" zoomScaleNormal="75" zoomScaleSheetLayoutView="75" workbookViewId="0">
      <selection activeCell="G9" sqref="G9"/>
    </sheetView>
  </sheetViews>
  <sheetFormatPr defaultColWidth="9.1796875" defaultRowHeight="14" x14ac:dyDescent="0.35"/>
  <cols>
    <col min="1" max="1" width="6.7265625" style="40" customWidth="1"/>
    <col min="2" max="2" width="46.7265625" style="40" customWidth="1"/>
    <col min="3" max="3" width="16.1796875" style="40" customWidth="1"/>
    <col min="4" max="4" width="21.453125" style="40" customWidth="1"/>
    <col min="5" max="5" width="14.7265625" style="40" customWidth="1"/>
    <col min="6" max="6" width="9.1796875" style="40"/>
    <col min="7" max="7" width="11.1796875" style="40" customWidth="1"/>
    <col min="8" max="16384" width="9.1796875" style="40"/>
  </cols>
  <sheetData>
    <row r="1" spans="1:6" x14ac:dyDescent="0.3">
      <c r="C1" s="6" t="s">
        <v>151</v>
      </c>
      <c r="D1" s="41"/>
    </row>
    <row r="2" spans="1:6" x14ac:dyDescent="0.3">
      <c r="C2" s="6" t="s">
        <v>43</v>
      </c>
      <c r="D2" s="41"/>
    </row>
    <row r="3" spans="1:6" x14ac:dyDescent="0.3">
      <c r="A3" s="38"/>
      <c r="B3" s="38"/>
      <c r="C3" s="6" t="s">
        <v>44</v>
      </c>
    </row>
    <row r="4" spans="1:6" x14ac:dyDescent="0.3">
      <c r="A4" s="38"/>
      <c r="B4" s="38"/>
      <c r="C4" s="6" t="s">
        <v>45</v>
      </c>
      <c r="D4" s="37"/>
    </row>
    <row r="5" spans="1:6" ht="14.15" x14ac:dyDescent="0.35">
      <c r="A5" s="38"/>
      <c r="B5" s="38"/>
      <c r="D5" s="37"/>
    </row>
    <row r="6" spans="1:6" ht="14.15" x14ac:dyDescent="0.35">
      <c r="A6" s="38"/>
      <c r="B6" s="38"/>
      <c r="D6" s="37"/>
    </row>
    <row r="7" spans="1:6" x14ac:dyDescent="0.35">
      <c r="A7" s="38"/>
      <c r="B7" s="38"/>
      <c r="D7" s="37"/>
    </row>
    <row r="8" spans="1:6" x14ac:dyDescent="0.35">
      <c r="A8" s="222" t="s">
        <v>202</v>
      </c>
      <c r="B8" s="222"/>
      <c r="C8" s="222"/>
      <c r="D8" s="222"/>
    </row>
    <row r="9" spans="1:6" ht="15" customHeight="1" x14ac:dyDescent="0.35">
      <c r="A9" s="222" t="s">
        <v>203</v>
      </c>
      <c r="B9" s="222"/>
      <c r="C9" s="222"/>
      <c r="D9" s="222"/>
    </row>
    <row r="10" spans="1:6" ht="14" customHeight="1" x14ac:dyDescent="0.35">
      <c r="A10" s="223" t="s">
        <v>204</v>
      </c>
      <c r="B10" s="223"/>
      <c r="C10" s="223"/>
      <c r="D10" s="223"/>
    </row>
    <row r="11" spans="1:6" ht="14" customHeight="1" thickBot="1" x14ac:dyDescent="0.4">
      <c r="A11" s="38"/>
      <c r="B11" s="38"/>
      <c r="C11" s="38"/>
      <c r="D11" s="37" t="s">
        <v>156</v>
      </c>
    </row>
    <row r="12" spans="1:6" ht="14" customHeight="1" x14ac:dyDescent="0.35">
      <c r="A12" s="224" t="s">
        <v>157</v>
      </c>
      <c r="B12" s="224" t="s">
        <v>158</v>
      </c>
      <c r="C12" s="224" t="s">
        <v>159</v>
      </c>
      <c r="D12" s="226" t="s">
        <v>353</v>
      </c>
    </row>
    <row r="13" spans="1:6" ht="14.5" thickBot="1" x14ac:dyDescent="0.4">
      <c r="A13" s="225"/>
      <c r="B13" s="225"/>
      <c r="C13" s="225"/>
      <c r="D13" s="227"/>
    </row>
    <row r="14" spans="1:6" ht="14.5" thickBot="1" x14ac:dyDescent="0.4">
      <c r="A14" s="46">
        <v>1</v>
      </c>
      <c r="B14" s="46">
        <v>2</v>
      </c>
      <c r="C14" s="47">
        <v>3</v>
      </c>
      <c r="D14" s="48">
        <v>4</v>
      </c>
      <c r="E14" s="49"/>
      <c r="F14" s="49"/>
    </row>
    <row r="15" spans="1:6" ht="28" x14ac:dyDescent="0.35">
      <c r="A15" s="50" t="s">
        <v>160</v>
      </c>
      <c r="B15" s="51" t="s">
        <v>161</v>
      </c>
      <c r="C15" s="52"/>
      <c r="D15" s="53">
        <f>D16+D17+D18+D19+D20+D29</f>
        <v>2230.8000000000002</v>
      </c>
      <c r="E15" s="49"/>
      <c r="F15" s="49"/>
    </row>
    <row r="16" spans="1:6" x14ac:dyDescent="0.35">
      <c r="A16" s="54" t="s">
        <v>162</v>
      </c>
      <c r="B16" s="55" t="s">
        <v>163</v>
      </c>
      <c r="C16" s="56"/>
      <c r="D16" s="57">
        <v>17.3</v>
      </c>
      <c r="E16" s="49"/>
      <c r="F16" s="49"/>
    </row>
    <row r="17" spans="1:7" ht="14.25" customHeight="1" x14ac:dyDescent="0.35">
      <c r="A17" s="54" t="s">
        <v>164</v>
      </c>
      <c r="B17" s="55" t="s">
        <v>165</v>
      </c>
      <c r="C17" s="56"/>
      <c r="D17" s="57">
        <v>18.600000000000001</v>
      </c>
      <c r="E17" s="49"/>
      <c r="F17" s="49"/>
    </row>
    <row r="18" spans="1:7" ht="14.25" customHeight="1" x14ac:dyDescent="0.35">
      <c r="A18" s="54" t="s">
        <v>166</v>
      </c>
      <c r="B18" s="55" t="s">
        <v>167</v>
      </c>
      <c r="C18" s="56"/>
      <c r="D18" s="57">
        <v>1464.1</v>
      </c>
      <c r="F18" s="49"/>
    </row>
    <row r="19" spans="1:7" ht="14.25" customHeight="1" x14ac:dyDescent="0.35">
      <c r="A19" s="54" t="s">
        <v>168</v>
      </c>
      <c r="B19" s="55" t="s">
        <v>169</v>
      </c>
      <c r="C19" s="56"/>
      <c r="D19" s="57">
        <v>445.4</v>
      </c>
      <c r="E19" s="58"/>
      <c r="F19" s="49"/>
      <c r="G19" s="42"/>
    </row>
    <row r="20" spans="1:7" ht="14.25" customHeight="1" x14ac:dyDescent="0.35">
      <c r="A20" s="54" t="s">
        <v>170</v>
      </c>
      <c r="B20" s="55" t="s">
        <v>171</v>
      </c>
      <c r="C20" s="56"/>
      <c r="D20" s="57">
        <f>D21+D22+D23</f>
        <v>285.39999999999998</v>
      </c>
      <c r="E20" s="59"/>
      <c r="F20" s="49"/>
    </row>
    <row r="21" spans="1:7" ht="14.25" customHeight="1" x14ac:dyDescent="0.35">
      <c r="A21" s="54" t="s">
        <v>172</v>
      </c>
      <c r="B21" s="60" t="s">
        <v>173</v>
      </c>
      <c r="C21" s="56"/>
      <c r="D21" s="57"/>
      <c r="E21" s="49"/>
      <c r="F21" s="49"/>
    </row>
    <row r="22" spans="1:7" ht="14.25" customHeight="1" x14ac:dyDescent="0.35">
      <c r="A22" s="54" t="s">
        <v>174</v>
      </c>
      <c r="B22" s="60" t="s">
        <v>175</v>
      </c>
      <c r="C22" s="56"/>
      <c r="D22" s="57">
        <v>53.9</v>
      </c>
      <c r="G22" s="43"/>
    </row>
    <row r="23" spans="1:7" ht="27.75" customHeight="1" x14ac:dyDescent="0.35">
      <c r="A23" s="54" t="s">
        <v>176</v>
      </c>
      <c r="B23" s="60" t="s">
        <v>177</v>
      </c>
      <c r="C23" s="56"/>
      <c r="D23" s="57">
        <f>D24+D25+D26+D27+D28</f>
        <v>231.5</v>
      </c>
    </row>
    <row r="24" spans="1:7" ht="14.25" customHeight="1" x14ac:dyDescent="0.35">
      <c r="A24" s="54" t="s">
        <v>178</v>
      </c>
      <c r="B24" s="55" t="s">
        <v>179</v>
      </c>
      <c r="C24" s="56"/>
      <c r="D24" s="57">
        <v>9.1</v>
      </c>
    </row>
    <row r="25" spans="1:7" ht="14.25" customHeight="1" x14ac:dyDescent="0.35">
      <c r="A25" s="54" t="s">
        <v>180</v>
      </c>
      <c r="B25" s="55" t="s">
        <v>181</v>
      </c>
      <c r="C25" s="56"/>
      <c r="D25" s="57"/>
    </row>
    <row r="26" spans="1:7" ht="28" x14ac:dyDescent="0.35">
      <c r="A26" s="54" t="s">
        <v>182</v>
      </c>
      <c r="B26" s="55" t="s">
        <v>183</v>
      </c>
      <c r="C26" s="56"/>
      <c r="D26" s="57">
        <v>14.7</v>
      </c>
    </row>
    <row r="27" spans="1:7" ht="14.25" customHeight="1" x14ac:dyDescent="0.35">
      <c r="A27" s="54" t="s">
        <v>184</v>
      </c>
      <c r="B27" s="55" t="s">
        <v>185</v>
      </c>
      <c r="C27" s="56"/>
      <c r="D27" s="57">
        <v>0.1</v>
      </c>
    </row>
    <row r="28" spans="1:7" ht="27.75" customHeight="1" x14ac:dyDescent="0.35">
      <c r="A28" s="54" t="s">
        <v>186</v>
      </c>
      <c r="B28" s="55" t="s">
        <v>187</v>
      </c>
      <c r="C28" s="56"/>
      <c r="D28" s="57">
        <v>207.6</v>
      </c>
    </row>
    <row r="29" spans="1:7" ht="15" customHeight="1" x14ac:dyDescent="0.35">
      <c r="A29" s="54" t="s">
        <v>188</v>
      </c>
      <c r="B29" s="55" t="s">
        <v>189</v>
      </c>
      <c r="C29" s="56"/>
      <c r="D29" s="57">
        <v>0</v>
      </c>
    </row>
    <row r="30" spans="1:7" ht="15" customHeight="1" x14ac:dyDescent="0.35">
      <c r="A30" s="54" t="s">
        <v>190</v>
      </c>
      <c r="B30" s="60" t="s">
        <v>191</v>
      </c>
      <c r="C30" s="56"/>
      <c r="D30" s="57"/>
      <c r="G30" s="44"/>
    </row>
    <row r="31" spans="1:7" ht="15" customHeight="1" x14ac:dyDescent="0.35">
      <c r="A31" s="54" t="s">
        <v>192</v>
      </c>
      <c r="B31" s="60" t="s">
        <v>193</v>
      </c>
      <c r="C31" s="56"/>
      <c r="D31" s="57"/>
    </row>
    <row r="32" spans="1:7" ht="15" customHeight="1" x14ac:dyDescent="0.35">
      <c r="A32" s="54" t="s">
        <v>194</v>
      </c>
      <c r="B32" s="60" t="s">
        <v>195</v>
      </c>
      <c r="C32" s="56"/>
      <c r="D32" s="57">
        <v>0</v>
      </c>
    </row>
    <row r="33" spans="1:6" ht="28" x14ac:dyDescent="0.35">
      <c r="A33" s="54" t="s">
        <v>196</v>
      </c>
      <c r="B33" s="60" t="s">
        <v>197</v>
      </c>
      <c r="C33" s="56"/>
      <c r="D33" s="57"/>
    </row>
    <row r="34" spans="1:6" ht="70" x14ac:dyDescent="0.35">
      <c r="A34" s="54" t="s">
        <v>130</v>
      </c>
      <c r="B34" s="55" t="s">
        <v>198</v>
      </c>
      <c r="C34" s="56"/>
      <c r="D34" s="57">
        <v>27648.5</v>
      </c>
    </row>
    <row r="35" spans="1:6" x14ac:dyDescent="0.35">
      <c r="A35" s="54" t="s">
        <v>135</v>
      </c>
      <c r="B35" s="55" t="s">
        <v>199</v>
      </c>
      <c r="C35" s="56"/>
      <c r="D35" s="57"/>
    </row>
    <row r="36" spans="1:6" ht="14.5" thickBot="1" x14ac:dyDescent="0.4">
      <c r="A36" s="66" t="s">
        <v>200</v>
      </c>
      <c r="B36" s="67" t="s">
        <v>201</v>
      </c>
      <c r="C36" s="68"/>
      <c r="D36" s="69">
        <f>D15+D34+D35</f>
        <v>29879.3</v>
      </c>
    </row>
    <row r="37" spans="1:6" x14ac:dyDescent="0.35">
      <c r="A37" s="39"/>
      <c r="B37" s="39"/>
      <c r="C37" s="39"/>
      <c r="D37" s="39"/>
    </row>
    <row r="38" spans="1:6" x14ac:dyDescent="0.35">
      <c r="A38" s="39"/>
      <c r="B38" s="39"/>
      <c r="C38" s="39"/>
      <c r="D38" s="65"/>
    </row>
    <row r="39" spans="1:6" x14ac:dyDescent="0.35">
      <c r="A39" s="39"/>
      <c r="B39" s="39"/>
      <c r="C39" s="39"/>
      <c r="D39" s="39"/>
    </row>
    <row r="40" spans="1:6" x14ac:dyDescent="0.35">
      <c r="A40" s="45"/>
      <c r="B40" s="45"/>
      <c r="C40" s="45"/>
      <c r="D40" s="39"/>
      <c r="E40" s="38"/>
      <c r="F40" s="38"/>
    </row>
    <row r="41" spans="1:6" x14ac:dyDescent="0.35">
      <c r="D41" s="38"/>
      <c r="E41" s="38"/>
      <c r="F41" s="38"/>
    </row>
    <row r="42" spans="1:6" x14ac:dyDescent="0.35">
      <c r="D42" s="61"/>
      <c r="E42" s="62"/>
      <c r="F42" s="62"/>
    </row>
    <row r="43" spans="1:6" x14ac:dyDescent="0.35">
      <c r="D43" s="61"/>
      <c r="E43" s="62"/>
      <c r="F43" s="62"/>
    </row>
    <row r="44" spans="1:6" x14ac:dyDescent="0.35">
      <c r="D44" s="63"/>
      <c r="E44" s="62"/>
      <c r="F44" s="62"/>
    </row>
    <row r="45" spans="1:6" x14ac:dyDescent="0.35">
      <c r="D45" s="64"/>
      <c r="E45" s="62"/>
      <c r="F45" s="62"/>
    </row>
    <row r="46" spans="1:6" x14ac:dyDescent="0.35">
      <c r="D46" s="61"/>
      <c r="E46" s="62"/>
      <c r="F46" s="62"/>
    </row>
  </sheetData>
  <mergeCells count="7">
    <mergeCell ref="A8:D8"/>
    <mergeCell ref="A9:D9"/>
    <mergeCell ref="A10:D10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75" zoomScaleNormal="75" zoomScaleSheetLayoutView="75" workbookViewId="0">
      <selection activeCell="E10" sqref="E10"/>
    </sheetView>
  </sheetViews>
  <sheetFormatPr defaultColWidth="8.7265625" defaultRowHeight="14.5" x14ac:dyDescent="0.35"/>
  <cols>
    <col min="1" max="1" width="30.54296875" style="2" customWidth="1"/>
    <col min="2" max="2" width="23.7265625" style="2" customWidth="1"/>
    <col min="3" max="3" width="22.26953125" style="2" customWidth="1"/>
    <col min="4" max="5" width="8.7265625" style="2"/>
    <col min="6" max="6" width="17.453125" style="2" customWidth="1"/>
    <col min="7" max="7" width="22.81640625" style="2" customWidth="1"/>
    <col min="8" max="8" width="20.54296875" style="2" customWidth="1"/>
    <col min="9" max="9" width="25" style="2" customWidth="1"/>
    <col min="10" max="16384" width="8.7265625" style="2"/>
  </cols>
  <sheetData>
    <row r="1" spans="1:11" x14ac:dyDescent="0.35">
      <c r="A1" s="7"/>
      <c r="B1" s="7" t="s">
        <v>8</v>
      </c>
      <c r="C1" s="7"/>
      <c r="D1" s="7"/>
      <c r="E1" s="7"/>
      <c r="I1" s="80"/>
      <c r="J1" s="81"/>
      <c r="K1" s="80"/>
    </row>
    <row r="2" spans="1:11" x14ac:dyDescent="0.35">
      <c r="A2" s="7"/>
      <c r="B2" s="7" t="s">
        <v>7</v>
      </c>
      <c r="C2" s="7"/>
      <c r="D2" s="7"/>
      <c r="E2" s="7"/>
      <c r="I2" s="80"/>
      <c r="J2" s="81"/>
      <c r="K2" s="80"/>
    </row>
    <row r="3" spans="1:11" x14ac:dyDescent="0.35">
      <c r="A3" s="7"/>
      <c r="B3" s="7" t="s">
        <v>9</v>
      </c>
      <c r="C3" s="7"/>
      <c r="D3" s="7"/>
      <c r="E3" s="7"/>
      <c r="I3" s="80"/>
      <c r="J3" s="81"/>
      <c r="K3" s="80"/>
    </row>
    <row r="4" spans="1:11" x14ac:dyDescent="0.35">
      <c r="A4" s="7"/>
      <c r="B4" s="7" t="s">
        <v>10</v>
      </c>
      <c r="C4" s="7"/>
      <c r="D4" s="7"/>
      <c r="E4" s="7"/>
      <c r="I4" s="80"/>
      <c r="J4" s="81"/>
      <c r="K4" s="80"/>
    </row>
    <row r="5" spans="1:11" x14ac:dyDescent="0.35">
      <c r="A5" s="7"/>
      <c r="B5" s="7"/>
      <c r="C5" s="7"/>
      <c r="D5" s="7"/>
      <c r="E5" s="7"/>
      <c r="I5" s="80"/>
      <c r="J5" s="81"/>
      <c r="K5" s="80"/>
    </row>
    <row r="6" spans="1:11" x14ac:dyDescent="0.35">
      <c r="A6" s="7"/>
      <c r="B6" s="7"/>
      <c r="C6" s="7"/>
      <c r="D6" s="7"/>
      <c r="E6" s="7"/>
      <c r="I6" s="80"/>
      <c r="J6" s="81"/>
      <c r="K6" s="80"/>
    </row>
    <row r="7" spans="1:11" x14ac:dyDescent="0.35">
      <c r="A7" s="7"/>
      <c r="B7" s="7"/>
      <c r="C7" s="7"/>
      <c r="D7" s="7"/>
      <c r="E7" s="7"/>
      <c r="I7" s="80"/>
      <c r="J7" s="81"/>
      <c r="K7" s="80"/>
    </row>
    <row r="8" spans="1:11" x14ac:dyDescent="0.35">
      <c r="A8" s="150" t="s">
        <v>211</v>
      </c>
      <c r="B8" s="228"/>
      <c r="C8" s="228"/>
      <c r="D8" s="73"/>
      <c r="E8" s="73"/>
      <c r="F8" s="1"/>
      <c r="G8" s="82"/>
      <c r="H8" s="4"/>
      <c r="I8" s="4"/>
      <c r="J8" s="1"/>
      <c r="K8" s="1"/>
    </row>
    <row r="9" spans="1:11" x14ac:dyDescent="0.35">
      <c r="A9" s="150" t="s">
        <v>4</v>
      </c>
      <c r="B9" s="150"/>
      <c r="C9" s="150"/>
      <c r="D9" s="73" t="s">
        <v>16</v>
      </c>
      <c r="E9" s="73"/>
      <c r="F9" s="1"/>
      <c r="G9" s="4"/>
      <c r="H9" s="4"/>
      <c r="I9" s="4"/>
      <c r="J9" s="1"/>
      <c r="K9" s="1"/>
    </row>
    <row r="10" spans="1:11" x14ac:dyDescent="0.35">
      <c r="A10" s="150" t="s">
        <v>5</v>
      </c>
      <c r="B10" s="150"/>
      <c r="C10" s="150"/>
      <c r="D10" s="73"/>
      <c r="E10" s="73"/>
      <c r="F10" s="1"/>
      <c r="G10" s="4"/>
      <c r="H10" s="4"/>
      <c r="I10" s="5"/>
      <c r="J10" s="3"/>
      <c r="K10" s="1"/>
    </row>
    <row r="11" spans="1:11" x14ac:dyDescent="0.35">
      <c r="A11" s="7"/>
      <c r="B11" s="7"/>
      <c r="C11" s="7"/>
      <c r="D11" s="7"/>
      <c r="E11" s="7"/>
      <c r="G11" s="83"/>
      <c r="H11" s="5"/>
      <c r="I11" s="84"/>
      <c r="J11" s="85"/>
      <c r="K11" s="80"/>
    </row>
    <row r="12" spans="1:11" x14ac:dyDescent="0.35">
      <c r="A12" s="7"/>
      <c r="B12" s="7"/>
      <c r="C12" s="7"/>
      <c r="D12" s="7"/>
      <c r="E12" s="7"/>
      <c r="H12" s="80"/>
      <c r="I12" s="81"/>
      <c r="J12" s="81"/>
      <c r="K12" s="80"/>
    </row>
    <row r="13" spans="1:11" ht="60.65" customHeight="1" x14ac:dyDescent="0.35">
      <c r="A13" s="78" t="s">
        <v>2</v>
      </c>
      <c r="B13" s="78" t="s">
        <v>3</v>
      </c>
      <c r="C13" s="86" t="s">
        <v>205</v>
      </c>
      <c r="D13" s="7"/>
      <c r="E13" s="7"/>
      <c r="F13" s="87"/>
      <c r="G13" s="87"/>
      <c r="H13" s="88"/>
      <c r="I13" s="88"/>
      <c r="J13" s="81"/>
      <c r="K13" s="80"/>
    </row>
    <row r="14" spans="1:11" ht="56" x14ac:dyDescent="0.35">
      <c r="A14" s="89" t="s">
        <v>212</v>
      </c>
      <c r="B14" s="143">
        <v>2185.1999999999998</v>
      </c>
      <c r="C14" s="144">
        <v>2396.25</v>
      </c>
      <c r="D14" s="7"/>
      <c r="E14" s="7"/>
      <c r="F14" s="90"/>
      <c r="G14" s="110"/>
      <c r="H14" s="106"/>
      <c r="I14" s="80"/>
      <c r="J14" s="81"/>
      <c r="K14" s="80"/>
    </row>
    <row r="15" spans="1:11" ht="84" x14ac:dyDescent="0.35">
      <c r="A15" s="91" t="s">
        <v>11</v>
      </c>
      <c r="B15" s="143">
        <v>21460</v>
      </c>
      <c r="C15" s="144">
        <v>1623.5</v>
      </c>
      <c r="D15" s="7"/>
      <c r="E15" s="72"/>
      <c r="F15" s="92"/>
      <c r="G15" s="106"/>
      <c r="H15" s="106"/>
      <c r="I15" s="80"/>
      <c r="J15" s="81"/>
      <c r="K15" s="80"/>
    </row>
    <row r="16" spans="1:11" ht="42" x14ac:dyDescent="0.35">
      <c r="A16" s="91" t="s">
        <v>12</v>
      </c>
      <c r="B16" s="77" t="s">
        <v>6</v>
      </c>
      <c r="C16" s="77" t="s">
        <v>6</v>
      </c>
      <c r="D16" s="7"/>
      <c r="E16" s="7"/>
      <c r="J16" s="80"/>
    </row>
    <row r="17" spans="1:5" x14ac:dyDescent="0.35">
      <c r="A17" s="7"/>
      <c r="B17" s="7"/>
      <c r="C17" s="7"/>
      <c r="D17" s="7"/>
      <c r="E17" s="7"/>
    </row>
    <row r="18" spans="1:5" x14ac:dyDescent="0.35">
      <c r="A18" s="7"/>
      <c r="B18" s="7"/>
      <c r="C18" s="7"/>
      <c r="D18" s="7"/>
      <c r="E18" s="7"/>
    </row>
    <row r="19" spans="1:5" x14ac:dyDescent="0.35">
      <c r="A19" s="7"/>
      <c r="B19" s="7"/>
      <c r="C19" s="7"/>
      <c r="D19" s="7"/>
      <c r="E19" s="7"/>
    </row>
    <row r="20" spans="1:5" x14ac:dyDescent="0.35">
      <c r="A20" s="7"/>
      <c r="B20" s="7"/>
      <c r="C20" s="7"/>
      <c r="D20" s="7"/>
      <c r="E20" s="7"/>
    </row>
    <row r="21" spans="1:5" x14ac:dyDescent="0.35">
      <c r="A21" s="7"/>
      <c r="B21" s="7"/>
      <c r="C21" s="7"/>
      <c r="D21" s="7"/>
      <c r="E21" s="7"/>
    </row>
    <row r="32" spans="1:5" x14ac:dyDescent="0.35">
      <c r="A32" s="82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5"/>
    </row>
    <row r="35" spans="1:3" x14ac:dyDescent="0.35">
      <c r="A35" s="83"/>
      <c r="B35" s="5"/>
      <c r="C35" s="84"/>
    </row>
    <row r="36" spans="1:3" x14ac:dyDescent="0.35">
      <c r="B36" s="80"/>
      <c r="C36" s="81"/>
    </row>
    <row r="37" spans="1:3" x14ac:dyDescent="0.35">
      <c r="A37" s="87"/>
      <c r="B37" s="88"/>
      <c r="C37" s="88"/>
    </row>
    <row r="38" spans="1:3" x14ac:dyDescent="0.35">
      <c r="C38" s="80"/>
    </row>
    <row r="39" spans="1:3" x14ac:dyDescent="0.35">
      <c r="C39" s="80"/>
    </row>
  </sheetData>
  <mergeCells count="3">
    <mergeCell ref="A8:C8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75" zoomScaleNormal="75" zoomScaleSheetLayoutView="75" workbookViewId="0">
      <selection activeCell="B24" sqref="B24"/>
    </sheetView>
  </sheetViews>
  <sheetFormatPr defaultColWidth="8.7265625" defaultRowHeight="14" x14ac:dyDescent="0.3"/>
  <cols>
    <col min="1" max="1" width="19.1796875" style="7" customWidth="1"/>
    <col min="2" max="2" width="24" style="7" customWidth="1"/>
    <col min="3" max="3" width="22.26953125" style="7" customWidth="1"/>
    <col min="4" max="4" width="22" style="7" customWidth="1"/>
    <col min="5" max="16384" width="8.7265625" style="7"/>
  </cols>
  <sheetData>
    <row r="1" spans="1:13" x14ac:dyDescent="0.3">
      <c r="C1" s="7" t="s">
        <v>23</v>
      </c>
    </row>
    <row r="2" spans="1:13" x14ac:dyDescent="0.3">
      <c r="C2" s="7" t="s">
        <v>24</v>
      </c>
    </row>
    <row r="3" spans="1:13" x14ac:dyDescent="0.3">
      <c r="C3" s="7" t="s">
        <v>25</v>
      </c>
    </row>
    <row r="4" spans="1:13" x14ac:dyDescent="0.3">
      <c r="C4" s="7" t="s">
        <v>26</v>
      </c>
    </row>
    <row r="8" spans="1:13" ht="14.5" customHeight="1" x14ac:dyDescent="0.3">
      <c r="A8" s="150" t="s">
        <v>208</v>
      </c>
      <c r="B8" s="150"/>
      <c r="C8" s="150"/>
      <c r="D8" s="150"/>
    </row>
    <row r="9" spans="1:13" x14ac:dyDescent="0.3">
      <c r="A9" s="150" t="s">
        <v>207</v>
      </c>
      <c r="B9" s="150"/>
      <c r="C9" s="150"/>
      <c r="D9" s="150"/>
    </row>
    <row r="10" spans="1:13" x14ac:dyDescent="0.3">
      <c r="A10" s="150" t="s">
        <v>206</v>
      </c>
      <c r="B10" s="150"/>
      <c r="C10" s="150"/>
      <c r="D10" s="150"/>
    </row>
    <row r="13" spans="1:13" ht="98" x14ac:dyDescent="0.3">
      <c r="A13" s="78" t="s">
        <v>13</v>
      </c>
      <c r="B13" s="78" t="s">
        <v>14</v>
      </c>
      <c r="C13" s="78" t="s">
        <v>15</v>
      </c>
      <c r="D13" s="78" t="s">
        <v>346</v>
      </c>
      <c r="J13" s="70"/>
      <c r="K13" s="70"/>
      <c r="L13" s="71"/>
      <c r="M13" s="71"/>
    </row>
    <row r="14" spans="1:13" ht="42" x14ac:dyDescent="0.3">
      <c r="A14" s="74" t="s">
        <v>17</v>
      </c>
      <c r="B14" s="79"/>
      <c r="C14" s="79"/>
      <c r="D14" s="79"/>
      <c r="H14" s="72"/>
      <c r="I14" s="72"/>
      <c r="J14" s="76"/>
      <c r="K14" s="72"/>
      <c r="M14" s="72"/>
    </row>
    <row r="15" spans="1:13" x14ac:dyDescent="0.3">
      <c r="A15" s="93" t="s">
        <v>18</v>
      </c>
      <c r="B15" s="144">
        <v>0</v>
      </c>
      <c r="C15" s="144">
        <v>0</v>
      </c>
      <c r="D15" s="144">
        <v>0</v>
      </c>
      <c r="G15" s="72"/>
      <c r="H15" s="106"/>
      <c r="I15" s="106"/>
      <c r="J15" s="106"/>
      <c r="K15" s="72"/>
      <c r="M15" s="72"/>
    </row>
    <row r="16" spans="1:13" x14ac:dyDescent="0.3">
      <c r="A16" s="93" t="s">
        <v>19</v>
      </c>
      <c r="B16" s="144">
        <v>15748.1</v>
      </c>
      <c r="C16" s="144">
        <v>7.0880000000000001</v>
      </c>
      <c r="D16" s="144">
        <v>1966.25</v>
      </c>
      <c r="G16" s="72"/>
      <c r="H16" s="106"/>
      <c r="I16" s="106"/>
      <c r="J16" s="106"/>
      <c r="K16" s="72"/>
    </row>
    <row r="17" spans="1:11" x14ac:dyDescent="0.3">
      <c r="A17" s="93" t="s">
        <v>20</v>
      </c>
      <c r="B17" s="144" t="s">
        <v>6</v>
      </c>
      <c r="C17" s="144" t="s">
        <v>6</v>
      </c>
      <c r="D17" s="144" t="s">
        <v>6</v>
      </c>
      <c r="G17" s="72"/>
      <c r="H17" s="106"/>
      <c r="I17" s="106"/>
      <c r="J17" s="106"/>
      <c r="K17" s="72"/>
    </row>
    <row r="18" spans="1:11" ht="42" x14ac:dyDescent="0.3">
      <c r="A18" s="74" t="s">
        <v>21</v>
      </c>
      <c r="B18" s="145"/>
      <c r="C18" s="145"/>
      <c r="D18" s="146"/>
      <c r="G18" s="72"/>
      <c r="H18" s="107"/>
      <c r="I18" s="107"/>
      <c r="J18" s="108"/>
      <c r="K18" s="72"/>
    </row>
    <row r="19" spans="1:11" x14ac:dyDescent="0.3">
      <c r="A19" s="93" t="s">
        <v>18</v>
      </c>
      <c r="B19" s="144">
        <v>983.8</v>
      </c>
      <c r="C19" s="144">
        <v>1.26</v>
      </c>
      <c r="D19" s="147">
        <v>44</v>
      </c>
      <c r="G19" s="72"/>
      <c r="H19" s="106"/>
      <c r="I19" s="106"/>
      <c r="J19" s="109"/>
      <c r="K19" s="72"/>
    </row>
    <row r="20" spans="1:11" x14ac:dyDescent="0.3">
      <c r="A20" s="93" t="s">
        <v>19</v>
      </c>
      <c r="B20" s="143">
        <v>1525</v>
      </c>
      <c r="C20" s="144">
        <v>2.0699999999999998</v>
      </c>
      <c r="D20" s="147">
        <v>410.5</v>
      </c>
      <c r="G20" s="72"/>
      <c r="H20" s="106"/>
      <c r="I20" s="106"/>
      <c r="J20" s="109"/>
      <c r="K20" s="72"/>
    </row>
    <row r="21" spans="1:11" x14ac:dyDescent="0.3">
      <c r="A21" s="93" t="s">
        <v>20</v>
      </c>
      <c r="B21" s="94" t="s">
        <v>6</v>
      </c>
      <c r="C21" s="95" t="s">
        <v>6</v>
      </c>
      <c r="D21" s="77" t="s">
        <v>6</v>
      </c>
    </row>
    <row r="22" spans="1:11" x14ac:dyDescent="0.3">
      <c r="B22" s="72"/>
      <c r="C22" s="81"/>
    </row>
    <row r="23" spans="1:11" x14ac:dyDescent="0.3">
      <c r="A23" s="70"/>
      <c r="B23" s="148"/>
      <c r="C23" s="71"/>
    </row>
    <row r="24" spans="1:11" x14ac:dyDescent="0.3">
      <c r="B24" s="8"/>
      <c r="C24" s="72"/>
    </row>
    <row r="25" spans="1:11" x14ac:dyDescent="0.3">
      <c r="B25" s="8"/>
      <c r="C25" s="72"/>
    </row>
  </sheetData>
  <mergeCells count="3"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5" zoomScaleNormal="75" zoomScaleSheetLayoutView="75" workbookViewId="0">
      <selection activeCell="M13" sqref="M13"/>
    </sheetView>
  </sheetViews>
  <sheetFormatPr defaultColWidth="8.7265625" defaultRowHeight="14" x14ac:dyDescent="0.3"/>
  <cols>
    <col min="1" max="1" width="32.26953125" style="7" customWidth="1"/>
    <col min="2" max="9" width="14.1796875" style="7" customWidth="1"/>
    <col min="10" max="10" width="16.81640625" style="7" customWidth="1"/>
    <col min="11" max="16384" width="8.7265625" style="7"/>
  </cols>
  <sheetData>
    <row r="1" spans="1:13" x14ac:dyDescent="0.3">
      <c r="H1" s="7" t="s">
        <v>36</v>
      </c>
    </row>
    <row r="2" spans="1:13" x14ac:dyDescent="0.3">
      <c r="H2" s="7" t="s">
        <v>0</v>
      </c>
    </row>
    <row r="3" spans="1:13" x14ac:dyDescent="0.3">
      <c r="H3" s="7" t="s">
        <v>22</v>
      </c>
    </row>
    <row r="4" spans="1:13" x14ac:dyDescent="0.3">
      <c r="H4" s="7" t="s">
        <v>1</v>
      </c>
    </row>
    <row r="7" spans="1:13" ht="14.5" customHeight="1" x14ac:dyDescent="0.3">
      <c r="A7" s="150" t="s">
        <v>37</v>
      </c>
      <c r="B7" s="150"/>
      <c r="C7" s="150"/>
      <c r="D7" s="150"/>
      <c r="E7" s="150"/>
      <c r="F7" s="150"/>
      <c r="G7" s="150"/>
      <c r="H7" s="150"/>
      <c r="I7" s="150"/>
      <c r="J7" s="150"/>
      <c r="L7" s="99"/>
      <c r="M7" s="99"/>
    </row>
    <row r="8" spans="1:13" ht="14.5" customHeight="1" x14ac:dyDescent="0.3">
      <c r="A8" s="150" t="s">
        <v>39</v>
      </c>
      <c r="B8" s="150"/>
      <c r="C8" s="150"/>
      <c r="D8" s="150"/>
      <c r="E8" s="150"/>
      <c r="F8" s="150"/>
      <c r="G8" s="150"/>
      <c r="H8" s="150"/>
      <c r="I8" s="150"/>
      <c r="J8" s="150"/>
      <c r="L8" s="99"/>
      <c r="M8" s="99"/>
    </row>
    <row r="9" spans="1:13" ht="14.5" customHeight="1" x14ac:dyDescent="0.3">
      <c r="A9" s="150" t="s">
        <v>38</v>
      </c>
      <c r="B9" s="150"/>
      <c r="C9" s="150"/>
      <c r="D9" s="150"/>
      <c r="E9" s="150"/>
      <c r="F9" s="150"/>
      <c r="G9" s="150"/>
      <c r="H9" s="150"/>
      <c r="I9" s="150"/>
      <c r="J9" s="150"/>
      <c r="L9" s="99"/>
      <c r="M9" s="99"/>
    </row>
    <row r="10" spans="1:13" x14ac:dyDescent="0.3">
      <c r="L10" s="99"/>
      <c r="M10" s="99"/>
    </row>
    <row r="11" spans="1:13" x14ac:dyDescent="0.3">
      <c r="L11" s="99"/>
      <c r="M11" s="99"/>
    </row>
    <row r="12" spans="1:13" ht="24" customHeight="1" x14ac:dyDescent="0.3">
      <c r="A12" s="229" t="s">
        <v>210</v>
      </c>
      <c r="B12" s="230" t="s">
        <v>41</v>
      </c>
      <c r="C12" s="230"/>
      <c r="D12" s="230"/>
      <c r="E12" s="230" t="s">
        <v>40</v>
      </c>
      <c r="F12" s="230"/>
      <c r="G12" s="230"/>
      <c r="H12" s="230" t="s">
        <v>209</v>
      </c>
      <c r="I12" s="230"/>
      <c r="J12" s="230"/>
      <c r="L12" s="99"/>
      <c r="M12" s="99"/>
    </row>
    <row r="13" spans="1:13" ht="24" customHeight="1" x14ac:dyDescent="0.3">
      <c r="A13" s="229"/>
      <c r="B13" s="127" t="s">
        <v>18</v>
      </c>
      <c r="C13" s="127" t="s">
        <v>19</v>
      </c>
      <c r="D13" s="126" t="s">
        <v>27</v>
      </c>
      <c r="E13" s="127" t="s">
        <v>18</v>
      </c>
      <c r="F13" s="127" t="s">
        <v>19</v>
      </c>
      <c r="G13" s="126" t="s">
        <v>27</v>
      </c>
      <c r="H13" s="127" t="s">
        <v>18</v>
      </c>
      <c r="I13" s="127" t="s">
        <v>19</v>
      </c>
      <c r="J13" s="126" t="s">
        <v>27</v>
      </c>
      <c r="L13" s="99"/>
      <c r="M13" s="99"/>
    </row>
    <row r="14" spans="1:13" ht="21" customHeight="1" x14ac:dyDescent="0.3">
      <c r="A14" s="79" t="s">
        <v>28</v>
      </c>
      <c r="B14" s="127">
        <v>458</v>
      </c>
      <c r="C14" s="127" t="s">
        <v>6</v>
      </c>
      <c r="D14" s="127" t="s">
        <v>6</v>
      </c>
      <c r="E14" s="127">
        <v>4614.9799999999996</v>
      </c>
      <c r="F14" s="127" t="s">
        <v>6</v>
      </c>
      <c r="G14" s="127" t="s">
        <v>6</v>
      </c>
      <c r="H14" s="127">
        <v>1440.78</v>
      </c>
      <c r="I14" s="127" t="s">
        <v>6</v>
      </c>
      <c r="J14" s="127" t="s">
        <v>6</v>
      </c>
      <c r="L14" s="99"/>
      <c r="M14" s="99"/>
    </row>
    <row r="15" spans="1:13" ht="21" customHeight="1" x14ac:dyDescent="0.3">
      <c r="A15" s="79" t="s">
        <v>29</v>
      </c>
      <c r="B15" s="127">
        <v>394</v>
      </c>
      <c r="C15" s="127" t="s">
        <v>6</v>
      </c>
      <c r="D15" s="127" t="s">
        <v>6</v>
      </c>
      <c r="E15" s="127">
        <v>3849.28</v>
      </c>
      <c r="F15" s="127" t="s">
        <v>6</v>
      </c>
      <c r="G15" s="127" t="s">
        <v>6</v>
      </c>
      <c r="H15" s="127">
        <v>183.64</v>
      </c>
      <c r="I15" s="127" t="s">
        <v>6</v>
      </c>
      <c r="J15" s="127" t="s">
        <v>6</v>
      </c>
      <c r="L15" s="99"/>
      <c r="M15" s="128"/>
    </row>
    <row r="16" spans="1:13" ht="21" customHeight="1" x14ac:dyDescent="0.3">
      <c r="A16" s="79" t="s">
        <v>32</v>
      </c>
      <c r="B16" s="127">
        <v>83</v>
      </c>
      <c r="C16" s="127">
        <v>3</v>
      </c>
      <c r="D16" s="127" t="s">
        <v>6</v>
      </c>
      <c r="E16" s="127">
        <v>5257</v>
      </c>
      <c r="F16" s="127">
        <v>321</v>
      </c>
      <c r="G16" s="127" t="s">
        <v>6</v>
      </c>
      <c r="H16" s="127">
        <v>2724.28</v>
      </c>
      <c r="I16" s="127">
        <v>93.51</v>
      </c>
      <c r="J16" s="127" t="s">
        <v>6</v>
      </c>
    </row>
    <row r="17" spans="1:10" ht="21" customHeight="1" x14ac:dyDescent="0.3">
      <c r="A17" s="79" t="s">
        <v>29</v>
      </c>
      <c r="B17" s="127" t="s">
        <v>6</v>
      </c>
      <c r="C17" s="127" t="s">
        <v>6</v>
      </c>
      <c r="D17" s="127" t="s">
        <v>6</v>
      </c>
      <c r="E17" s="127" t="s">
        <v>6</v>
      </c>
      <c r="F17" s="127" t="s">
        <v>6</v>
      </c>
      <c r="G17" s="127" t="s">
        <v>6</v>
      </c>
      <c r="H17" s="127" t="s">
        <v>6</v>
      </c>
      <c r="I17" s="127" t="s">
        <v>6</v>
      </c>
      <c r="J17" s="127" t="s">
        <v>6</v>
      </c>
    </row>
    <row r="18" spans="1:10" ht="21" customHeight="1" x14ac:dyDescent="0.3">
      <c r="A18" s="79" t="s">
        <v>30</v>
      </c>
      <c r="B18" s="127">
        <v>5</v>
      </c>
      <c r="C18" s="127">
        <v>1</v>
      </c>
      <c r="D18" s="127" t="s">
        <v>6</v>
      </c>
      <c r="E18" s="127">
        <v>1545.1</v>
      </c>
      <c r="F18" s="127">
        <v>230</v>
      </c>
      <c r="G18" s="127" t="s">
        <v>6</v>
      </c>
      <c r="H18" s="127">
        <v>72.03</v>
      </c>
      <c r="I18" s="127">
        <v>48.67</v>
      </c>
      <c r="J18" s="127" t="s">
        <v>6</v>
      </c>
    </row>
    <row r="19" spans="1:10" ht="21" customHeight="1" x14ac:dyDescent="0.3">
      <c r="A19" s="79" t="s">
        <v>31</v>
      </c>
      <c r="B19" s="127" t="s">
        <v>6</v>
      </c>
      <c r="C19" s="127" t="s">
        <v>6</v>
      </c>
      <c r="D19" s="127" t="s">
        <v>6</v>
      </c>
      <c r="E19" s="127" t="s">
        <v>6</v>
      </c>
      <c r="F19" s="127" t="s">
        <v>6</v>
      </c>
      <c r="G19" s="127" t="s">
        <v>6</v>
      </c>
      <c r="H19" s="127" t="s">
        <v>6</v>
      </c>
      <c r="I19" s="127" t="s">
        <v>6</v>
      </c>
      <c r="J19" s="127" t="s">
        <v>6</v>
      </c>
    </row>
    <row r="20" spans="1:10" ht="21" customHeight="1" x14ac:dyDescent="0.3">
      <c r="A20" s="79" t="s">
        <v>33</v>
      </c>
      <c r="B20" s="127" t="s">
        <v>6</v>
      </c>
      <c r="C20" s="127">
        <v>1</v>
      </c>
      <c r="D20" s="127" t="s">
        <v>6</v>
      </c>
      <c r="E20" s="127" t="s">
        <v>6</v>
      </c>
      <c r="F20" s="127">
        <v>1800</v>
      </c>
      <c r="G20" s="127" t="s">
        <v>6</v>
      </c>
      <c r="H20" s="127" t="s">
        <v>6</v>
      </c>
      <c r="I20" s="127">
        <v>5855.74</v>
      </c>
      <c r="J20" s="127" t="s">
        <v>6</v>
      </c>
    </row>
    <row r="21" spans="1:10" ht="21" customHeight="1" x14ac:dyDescent="0.3">
      <c r="A21" s="79" t="s">
        <v>31</v>
      </c>
      <c r="B21" s="127" t="s">
        <v>6</v>
      </c>
      <c r="C21" s="127" t="s">
        <v>6</v>
      </c>
      <c r="D21" s="127" t="s">
        <v>6</v>
      </c>
      <c r="E21" s="127" t="s">
        <v>6</v>
      </c>
      <c r="F21" s="127" t="s">
        <v>6</v>
      </c>
      <c r="G21" s="127" t="s">
        <v>6</v>
      </c>
      <c r="H21" s="127" t="s">
        <v>6</v>
      </c>
      <c r="I21" s="127" t="s">
        <v>6</v>
      </c>
      <c r="J21" s="127" t="s">
        <v>6</v>
      </c>
    </row>
    <row r="22" spans="1:10" ht="21" customHeight="1" x14ac:dyDescent="0.3">
      <c r="A22" s="79" t="s">
        <v>34</v>
      </c>
      <c r="B22" s="127" t="s">
        <v>6</v>
      </c>
      <c r="C22" s="127" t="s">
        <v>6</v>
      </c>
      <c r="D22" s="127" t="s">
        <v>6</v>
      </c>
      <c r="E22" s="127" t="s">
        <v>6</v>
      </c>
      <c r="F22" s="127" t="s">
        <v>6</v>
      </c>
      <c r="G22" s="127" t="s">
        <v>6</v>
      </c>
      <c r="H22" s="127" t="s">
        <v>6</v>
      </c>
      <c r="I22" s="127" t="s">
        <v>6</v>
      </c>
      <c r="J22" s="127" t="s">
        <v>6</v>
      </c>
    </row>
    <row r="23" spans="1:10" ht="21" customHeight="1" x14ac:dyDescent="0.3">
      <c r="A23" s="79" t="s">
        <v>31</v>
      </c>
      <c r="B23" s="127" t="s">
        <v>6</v>
      </c>
      <c r="C23" s="127" t="s">
        <v>6</v>
      </c>
      <c r="D23" s="127" t="s">
        <v>6</v>
      </c>
      <c r="E23" s="127" t="s">
        <v>6</v>
      </c>
      <c r="F23" s="127" t="s">
        <v>6</v>
      </c>
      <c r="G23" s="127" t="s">
        <v>6</v>
      </c>
      <c r="H23" s="127" t="s">
        <v>6</v>
      </c>
      <c r="I23" s="127" t="s">
        <v>6</v>
      </c>
      <c r="J23" s="127" t="s">
        <v>6</v>
      </c>
    </row>
    <row r="24" spans="1:10" ht="21" customHeight="1" x14ac:dyDescent="0.3">
      <c r="A24" s="79" t="s">
        <v>35</v>
      </c>
      <c r="B24" s="127" t="s">
        <v>6</v>
      </c>
      <c r="C24" s="127" t="s">
        <v>6</v>
      </c>
      <c r="D24" s="127" t="s">
        <v>6</v>
      </c>
      <c r="E24" s="127" t="s">
        <v>6</v>
      </c>
      <c r="F24" s="127" t="s">
        <v>6</v>
      </c>
      <c r="G24" s="127" t="s">
        <v>6</v>
      </c>
      <c r="H24" s="127" t="s">
        <v>6</v>
      </c>
      <c r="I24" s="127" t="s">
        <v>6</v>
      </c>
      <c r="J24" s="127" t="s">
        <v>6</v>
      </c>
    </row>
  </sheetData>
  <mergeCells count="7">
    <mergeCell ref="A7:J7"/>
    <mergeCell ref="A8:J8"/>
    <mergeCell ref="A9:J9"/>
    <mergeCell ref="A12:A13"/>
    <mergeCell ref="E12:G12"/>
    <mergeCell ref="B12:D12"/>
    <mergeCell ref="H12:J12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5" zoomScaleNormal="75" zoomScaleSheetLayoutView="75" workbookViewId="0">
      <selection activeCell="J13" sqref="J13"/>
    </sheetView>
  </sheetViews>
  <sheetFormatPr defaultColWidth="8.7265625" defaultRowHeight="14" x14ac:dyDescent="0.3"/>
  <cols>
    <col min="1" max="1" width="35.7265625" style="7" customWidth="1"/>
    <col min="2" max="2" width="10" style="7" customWidth="1"/>
    <col min="3" max="3" width="9.81640625" style="7" customWidth="1"/>
    <col min="4" max="4" width="8.7265625" style="7"/>
    <col min="5" max="5" width="9.1796875" style="7" customWidth="1"/>
    <col min="6" max="6" width="9.26953125" style="7" customWidth="1"/>
    <col min="7" max="7" width="14" style="7" customWidth="1"/>
    <col min="8" max="8" width="13.453125" style="7" customWidth="1"/>
    <col min="9" max="9" width="13" style="7" customWidth="1"/>
    <col min="10" max="10" width="13.26953125" style="7" customWidth="1"/>
    <col min="11" max="16384" width="8.7265625" style="7"/>
  </cols>
  <sheetData>
    <row r="1" spans="1:10" x14ac:dyDescent="0.3">
      <c r="D1" s="7" t="s">
        <v>42</v>
      </c>
    </row>
    <row r="2" spans="1:10" x14ac:dyDescent="0.3">
      <c r="D2" s="7" t="s">
        <v>43</v>
      </c>
    </row>
    <row r="3" spans="1:10" x14ac:dyDescent="0.3">
      <c r="D3" s="7" t="s">
        <v>44</v>
      </c>
    </row>
    <row r="4" spans="1:10" x14ac:dyDescent="0.3">
      <c r="D4" s="7" t="s">
        <v>45</v>
      </c>
    </row>
    <row r="7" spans="1:10" x14ac:dyDescent="0.3">
      <c r="A7" s="150" t="s">
        <v>46</v>
      </c>
      <c r="B7" s="150"/>
      <c r="C7" s="150"/>
      <c r="D7" s="150"/>
      <c r="E7" s="150"/>
      <c r="F7" s="150"/>
      <c r="G7" s="150"/>
      <c r="H7" s="129"/>
    </row>
    <row r="8" spans="1:10" x14ac:dyDescent="0.3">
      <c r="A8" s="150" t="s">
        <v>47</v>
      </c>
      <c r="B8" s="150"/>
      <c r="C8" s="150"/>
      <c r="D8" s="150"/>
      <c r="E8" s="150"/>
      <c r="F8" s="150"/>
      <c r="G8" s="150"/>
      <c r="H8" s="73"/>
    </row>
    <row r="11" spans="1:10" x14ac:dyDescent="0.3">
      <c r="A11" s="229" t="s">
        <v>210</v>
      </c>
      <c r="B11" s="231" t="s">
        <v>48</v>
      </c>
      <c r="C11" s="231"/>
      <c r="D11" s="231"/>
      <c r="E11" s="231" t="s">
        <v>40</v>
      </c>
      <c r="F11" s="231"/>
      <c r="G11" s="231"/>
      <c r="H11" s="72"/>
      <c r="I11" s="72"/>
      <c r="J11" s="72"/>
    </row>
    <row r="12" spans="1:10" ht="28" x14ac:dyDescent="0.3">
      <c r="A12" s="229"/>
      <c r="B12" s="127" t="s">
        <v>18</v>
      </c>
      <c r="C12" s="127" t="s">
        <v>19</v>
      </c>
      <c r="D12" s="126" t="s">
        <v>27</v>
      </c>
      <c r="E12" s="127" t="s">
        <v>18</v>
      </c>
      <c r="F12" s="127" t="s">
        <v>19</v>
      </c>
      <c r="G12" s="126" t="s">
        <v>27</v>
      </c>
      <c r="H12" s="75"/>
      <c r="I12" s="75"/>
      <c r="J12" s="71"/>
    </row>
    <row r="13" spans="1:10" x14ac:dyDescent="0.3">
      <c r="A13" s="79" t="s">
        <v>28</v>
      </c>
      <c r="B13" s="127">
        <v>578</v>
      </c>
      <c r="C13" s="127" t="s">
        <v>6</v>
      </c>
      <c r="D13" s="127" t="s">
        <v>6</v>
      </c>
      <c r="E13" s="127">
        <v>5768.68</v>
      </c>
      <c r="F13" s="127" t="s">
        <v>6</v>
      </c>
      <c r="G13" s="127" t="s">
        <v>6</v>
      </c>
      <c r="H13" s="72"/>
      <c r="I13" s="72"/>
      <c r="J13" s="72"/>
    </row>
    <row r="14" spans="1:10" x14ac:dyDescent="0.3">
      <c r="A14" s="79" t="s">
        <v>29</v>
      </c>
      <c r="B14" s="127">
        <v>420</v>
      </c>
      <c r="C14" s="127" t="s">
        <v>6</v>
      </c>
      <c r="D14" s="127" t="s">
        <v>6</v>
      </c>
      <c r="E14" s="127">
        <v>3907.28</v>
      </c>
      <c r="F14" s="127" t="s">
        <v>6</v>
      </c>
      <c r="G14" s="127" t="s">
        <v>6</v>
      </c>
      <c r="H14" s="72"/>
      <c r="I14" s="72"/>
      <c r="J14" s="72"/>
    </row>
    <row r="15" spans="1:10" ht="15.5" customHeight="1" x14ac:dyDescent="0.3">
      <c r="A15" s="79" t="s">
        <v>32</v>
      </c>
      <c r="B15" s="127">
        <v>142</v>
      </c>
      <c r="C15" s="127">
        <v>4</v>
      </c>
      <c r="D15" s="127" t="s">
        <v>6</v>
      </c>
      <c r="E15" s="127">
        <v>9344.68</v>
      </c>
      <c r="F15" s="127">
        <v>436</v>
      </c>
      <c r="G15" s="127" t="s">
        <v>6</v>
      </c>
      <c r="H15" s="72"/>
      <c r="I15" s="72"/>
      <c r="J15" s="72"/>
    </row>
    <row r="16" spans="1:10" x14ac:dyDescent="0.3">
      <c r="A16" s="79" t="s">
        <v>29</v>
      </c>
      <c r="B16" s="127" t="s">
        <v>6</v>
      </c>
      <c r="C16" s="127" t="s">
        <v>6</v>
      </c>
      <c r="D16" s="127" t="s">
        <v>6</v>
      </c>
      <c r="E16" s="127" t="s">
        <v>6</v>
      </c>
      <c r="F16" s="127" t="s">
        <v>6</v>
      </c>
      <c r="G16" s="127" t="s">
        <v>6</v>
      </c>
      <c r="H16" s="72"/>
      <c r="I16" s="72"/>
      <c r="J16" s="72"/>
    </row>
    <row r="17" spans="1:10" x14ac:dyDescent="0.3">
      <c r="A17" s="79" t="s">
        <v>30</v>
      </c>
      <c r="B17" s="127">
        <v>15</v>
      </c>
      <c r="C17" s="127" t="s">
        <v>6</v>
      </c>
      <c r="D17" s="127" t="s">
        <v>6</v>
      </c>
      <c r="E17" s="127">
        <v>5025.1000000000004</v>
      </c>
      <c r="F17" s="127" t="s">
        <v>6</v>
      </c>
      <c r="G17" s="127" t="s">
        <v>6</v>
      </c>
      <c r="H17" s="72"/>
      <c r="I17" s="72"/>
      <c r="J17" s="72"/>
    </row>
    <row r="18" spans="1:10" x14ac:dyDescent="0.3">
      <c r="A18" s="79" t="s">
        <v>31</v>
      </c>
      <c r="B18" s="127" t="s">
        <v>6</v>
      </c>
      <c r="C18" s="127" t="s">
        <v>6</v>
      </c>
      <c r="D18" s="127" t="s">
        <v>6</v>
      </c>
      <c r="E18" s="127" t="s">
        <v>6</v>
      </c>
      <c r="F18" s="127" t="s">
        <v>6</v>
      </c>
      <c r="G18" s="127" t="s">
        <v>6</v>
      </c>
      <c r="H18" s="72"/>
      <c r="I18" s="72"/>
      <c r="J18" s="72"/>
    </row>
    <row r="19" spans="1:10" x14ac:dyDescent="0.3">
      <c r="A19" s="79" t="s">
        <v>33</v>
      </c>
      <c r="B19" s="127">
        <v>2</v>
      </c>
      <c r="C19" s="127">
        <v>1</v>
      </c>
      <c r="D19" s="127" t="s">
        <v>6</v>
      </c>
      <c r="E19" s="127">
        <v>2250</v>
      </c>
      <c r="F19" s="127">
        <v>1000</v>
      </c>
      <c r="G19" s="127" t="s">
        <v>6</v>
      </c>
      <c r="H19" s="72"/>
      <c r="I19" s="72"/>
      <c r="J19" s="72"/>
    </row>
    <row r="20" spans="1:10" x14ac:dyDescent="0.3">
      <c r="A20" s="79" t="s">
        <v>31</v>
      </c>
      <c r="B20" s="127" t="s">
        <v>6</v>
      </c>
      <c r="C20" s="127" t="s">
        <v>6</v>
      </c>
      <c r="D20" s="127" t="s">
        <v>6</v>
      </c>
      <c r="E20" s="127" t="s">
        <v>6</v>
      </c>
      <c r="F20" s="127" t="s">
        <v>6</v>
      </c>
      <c r="G20" s="127" t="s">
        <v>6</v>
      </c>
      <c r="H20" s="75"/>
      <c r="I20" s="75"/>
      <c r="J20" s="75"/>
    </row>
    <row r="21" spans="1:10" x14ac:dyDescent="0.3">
      <c r="A21" s="79" t="s">
        <v>34</v>
      </c>
      <c r="B21" s="127" t="s">
        <v>6</v>
      </c>
      <c r="C21" s="127" t="s">
        <v>6</v>
      </c>
      <c r="D21" s="127" t="s">
        <v>6</v>
      </c>
      <c r="E21" s="127" t="s">
        <v>6</v>
      </c>
      <c r="F21" s="127" t="s">
        <v>6</v>
      </c>
      <c r="G21" s="127" t="s">
        <v>6</v>
      </c>
      <c r="H21" s="75"/>
      <c r="I21" s="75"/>
      <c r="J21" s="75"/>
    </row>
    <row r="22" spans="1:10" x14ac:dyDescent="0.3">
      <c r="A22" s="79" t="s">
        <v>31</v>
      </c>
      <c r="B22" s="127" t="s">
        <v>6</v>
      </c>
      <c r="C22" s="127" t="s">
        <v>6</v>
      </c>
      <c r="D22" s="127" t="s">
        <v>6</v>
      </c>
      <c r="E22" s="127" t="s">
        <v>6</v>
      </c>
      <c r="F22" s="127" t="s">
        <v>6</v>
      </c>
      <c r="G22" s="127" t="s">
        <v>6</v>
      </c>
      <c r="H22" s="75"/>
      <c r="I22" s="75"/>
      <c r="J22" s="75"/>
    </row>
    <row r="23" spans="1:10" x14ac:dyDescent="0.3">
      <c r="A23" s="79" t="s">
        <v>35</v>
      </c>
      <c r="B23" s="127" t="s">
        <v>6</v>
      </c>
      <c r="C23" s="127" t="s">
        <v>6</v>
      </c>
      <c r="D23" s="127" t="s">
        <v>6</v>
      </c>
      <c r="E23" s="127" t="s">
        <v>6</v>
      </c>
      <c r="F23" s="127" t="s">
        <v>6</v>
      </c>
      <c r="G23" s="127" t="s">
        <v>6</v>
      </c>
      <c r="H23" s="75"/>
      <c r="I23" s="75"/>
      <c r="J23" s="75"/>
    </row>
  </sheetData>
  <mergeCells count="5"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scale="9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3'!Область_печати</vt:lpstr>
      <vt:lpstr>'Прил 4'!Область_печати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2018-10-15T11:27:02Z</cp:lastPrinted>
  <dcterms:created xsi:type="dcterms:W3CDTF">2015-10-19T10:05:24Z</dcterms:created>
  <dcterms:modified xsi:type="dcterms:W3CDTF">2018-10-18T12:49:04Z</dcterms:modified>
</cp:coreProperties>
</file>